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F:\Obsluha\Pracovní\Pody print 2023\DNS_ZČU_kancelařina_zařazeni\024\Zpracování\"/>
    </mc:Choice>
  </mc:AlternateContent>
  <xr:revisionPtr revIDLastSave="0" documentId="8_{D52AC1E7-F023-4E86-9F0B-CC3E6BDDBF67}" xr6:coauthVersionLast="47" xr6:coauthVersionMax="47" xr10:uidLastSave="{00000000-0000-0000-0000-000000000000}"/>
  <bookViews>
    <workbookView xWindow="-120" yWindow="-120" windowWidth="29040" windowHeight="15720" xr2:uid="{00000000-000D-0000-FFFF-FFFF00000000}"/>
  </bookViews>
  <sheets>
    <sheet name="KP" sheetId="1" r:id="rId1"/>
  </sheets>
  <definedNames>
    <definedName name="_xlnm._FilterDatabase" localSheetId="0" hidden="1">KP!$A$6:$T$6</definedName>
    <definedName name="_xlnm.Print_Area" localSheetId="0">KP!$B$2:$S$65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7" i="1" l="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J27" i="1"/>
  <c r="K27" i="1"/>
  <c r="J28" i="1"/>
  <c r="K28" i="1"/>
  <c r="J29" i="1"/>
  <c r="K29" i="1"/>
  <c r="J30" i="1"/>
  <c r="K30" i="1"/>
  <c r="J31" i="1"/>
  <c r="K31" i="1"/>
  <c r="J32" i="1"/>
  <c r="K32" i="1"/>
  <c r="J33" i="1"/>
  <c r="K33" i="1"/>
  <c r="J34" i="1"/>
  <c r="K34"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G22" i="1"/>
  <c r="G23" i="1"/>
  <c r="G24" i="1"/>
  <c r="G25" i="1"/>
  <c r="G26" i="1"/>
  <c r="J22" i="1"/>
  <c r="K22" i="1"/>
  <c r="J23" i="1"/>
  <c r="K23" i="1"/>
  <c r="J24" i="1"/>
  <c r="K24" i="1"/>
  <c r="J25" i="1"/>
  <c r="K25" i="1"/>
  <c r="J26" i="1"/>
  <c r="K26" i="1"/>
  <c r="J7" i="1"/>
  <c r="G12" i="1"/>
  <c r="G13" i="1"/>
  <c r="G14" i="1"/>
  <c r="G15" i="1"/>
  <c r="G16" i="1"/>
  <c r="G17" i="1"/>
  <c r="G18" i="1"/>
  <c r="G19" i="1"/>
  <c r="G20" i="1"/>
  <c r="G21" i="1"/>
  <c r="G11" i="1" l="1"/>
  <c r="G10" i="1"/>
  <c r="G9" i="1"/>
  <c r="G8" i="1"/>
  <c r="G7" i="1"/>
  <c r="K21" i="1" l="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I65" i="1" l="1"/>
  <c r="H65" i="1"/>
</calcChain>
</file>

<file path=xl/sharedStrings.xml><?xml version="1.0" encoding="utf-8"?>
<sst xmlns="http://schemas.openxmlformats.org/spreadsheetml/2006/main" count="214" uniqueCount="146">
  <si>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</si>
  <si>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</si>
  <si>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</si>
  <si>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</si>
  <si>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</si>
  <si>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</si>
  <si>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</si>
  <si>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</si>
  <si>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</si>
  <si>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</si>
  <si>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</si>
  <si>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</si>
  <si>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</si>
  <si>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</si>
  <si>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</si>
  <si>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</si>
  <si>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</si>
  <si>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</si>
  <si>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Financováno
 z projektových finančních prostředků</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</si>
  <si>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</si>
  <si>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</si>
  <si>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</si>
  <si>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</si>
  <si>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</si>
  <si>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</si>
  <si>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V případě, že se dodavatel při předání zboží na některá uvedená tel. čísla nedovolá, bude v takovém případě volat tel. 377 631 332, 377 631 320.</t>
  </si>
  <si>
    <t>Samostatná faktura</t>
  </si>
  <si>
    <t>Štítky k pořadačům samolepící</t>
  </si>
  <si>
    <t>bal</t>
  </si>
  <si>
    <t>Samolepící papírové štítky, šířka 70 mm, barva bílá, 10 ks/ balení.</t>
  </si>
  <si>
    <t>Listy číslované 1-12, popisovatelný titulní list, vhodný pro dokumenty A4 v zakládacích obalech, min. 12 listů /balení.</t>
  </si>
  <si>
    <t>Listy v různých barvách, popisovatelný titulní list, vhodný pro dokumenty A4 v zakládacích obalech, min. 10 listů/ balení.</t>
  </si>
  <si>
    <t xml:space="preserve">Euroobal A4 - klopa </t>
  </si>
  <si>
    <t>Čiré, obal otevřený z boční strany s klopou, polypropylen, euroděrování, min. 100 mic., balení min. 10 ks.</t>
  </si>
  <si>
    <t>Euroobal A4 - rozšířený</t>
  </si>
  <si>
    <t>Formát A4 rozšířený na 220 mm, typ otvírání „U“, rozměr 220 x 300 mm, kapacita až 70 listů, polypropylen, tloušťka min. 50 mic., balení min. 50 ks.</t>
  </si>
  <si>
    <t xml:space="preserve">Papír kancelářský A4 kvalita"B"  </t>
  </si>
  <si>
    <t>Kopírovací karton bílý A4 220g</t>
  </si>
  <si>
    <t>Karton kreslící bílý A3 220g</t>
  </si>
  <si>
    <t>Bílý karton (čtvrtka), 1 bal/200 listů.</t>
  </si>
  <si>
    <t xml:space="preserve">Obálky bublinkové A4 bílé cca 270x360 </t>
  </si>
  <si>
    <t>Samolepicí, odtrhovací proužek, vzduchová ochranná vrstva, vhodné pro zasílání křehkých předmětů, min. 10 ks v balení.</t>
  </si>
  <si>
    <t>Obálky C5 162 x 229 mm</t>
  </si>
  <si>
    <t>Samolepící, 1 bal/50ks</t>
  </si>
  <si>
    <t>Obálky DL 110 x 220 mm - bez okénka</t>
  </si>
  <si>
    <t>Samolepicí, 1 bal/50ks.</t>
  </si>
  <si>
    <t>Obálky B4 , 250 x 353 mm</t>
  </si>
  <si>
    <t>ks</t>
  </si>
  <si>
    <t>Samolepící bílé.</t>
  </si>
  <si>
    <t>Lepicí páska 25mm x 66m transparentní</t>
  </si>
  <si>
    <t>Kvalitní lepicí páska průhledná.</t>
  </si>
  <si>
    <t>Lepicí tyčinka  min. 20g</t>
  </si>
  <si>
    <t>Vysoká lepicí síla a okamžitá přilnavost. Vhodné na  papír, karton, nevysychá, neobsahuje rozpouštědla.</t>
  </si>
  <si>
    <t xml:space="preserve">Jmenovka s klipem na šířku </t>
  </si>
  <si>
    <t>Klip se spínacím špendlíkem, formát 57 x 92 mm, čiré PVC, možnost vložit vlastní vizitku, min. 50 ks v balení.</t>
  </si>
  <si>
    <t>Nůžky kancelářské malé</t>
  </si>
  <si>
    <t>Vysoce kvalitní nůžky, nožnice vyrobené z tvrzené japonské oceli s nerezovou úpravou, ergonomické držení - měkký dotek, délka nůžek min. 15 cm.</t>
  </si>
  <si>
    <t>Papír kancelářský A4</t>
  </si>
  <si>
    <t>balení</t>
  </si>
  <si>
    <t>Vnějšek plast, vnitřek hladký papír.</t>
  </si>
  <si>
    <t xml:space="preserve">Karton z vnější strany potažený prešpánem, z vnitřní strany hladký papír, uzavírací kroužky proti náhodnému otevření, kovová ochranná lišta. </t>
  </si>
  <si>
    <t>Oddělování stránek v pořadačích všech typů, rozměr 10,5 x 24 cm, 100 ks /balení.</t>
  </si>
  <si>
    <t xml:space="preserve">Podložka A4 s klipem jednoduchá </t>
  </si>
  <si>
    <t>Formát A4, plast, kovový klip.</t>
  </si>
  <si>
    <t>Podložka A4 s klipem uzaviratelná</t>
  </si>
  <si>
    <t>Formát A4, plast, kovový klip, uzavíratelná (pro řidiče).</t>
  </si>
  <si>
    <t>Nezávěsné hladké PVC obaly, vkládání na šířku i na výšku, min. 150 mic, min. 10 ks v balení.</t>
  </si>
  <si>
    <t>Nezanechává stopy lepidla, min. 100 listů v bločku.</t>
  </si>
  <si>
    <t>Blok A4 lepený /čistý/</t>
  </si>
  <si>
    <t xml:space="preserve">Min. 50 listů, lepená vazba. </t>
  </si>
  <si>
    <t>Karton kreslící bílý A4 220g</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</si>
  <si>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</si>
  <si>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</si>
  <si>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s odvíječem lepenky 19mm</t>
  </si>
  <si>
    <t>Lepicí páska 33 m x 19 mm, transparentní, odvíječ s kovovým nožem.</t>
  </si>
  <si>
    <t xml:space="preserve">Lepící páska do stolních odvíječů - náplň 19mm </t>
  </si>
  <si>
    <t>Transparentní lepicí páska vhodná do stolních odvíječů, šíře 19 mm, návin min. 30 m.</t>
  </si>
  <si>
    <t xml:space="preserve">Univerzální lepidlo, vhodné na papír, kůži, dřevo apod., bez rozpouštědla, s aplikátorem. </t>
  </si>
  <si>
    <t>Kovová tužka (versatilka)</t>
  </si>
  <si>
    <t>Vyměnítelná tuha.</t>
  </si>
  <si>
    <t>Tuhy do kovové tužky (versatilky)</t>
  </si>
  <si>
    <t>Min. 6 ks v balení.</t>
  </si>
  <si>
    <t xml:space="preserve">Samolepicí etikety  210x297 mm </t>
  </si>
  <si>
    <t>1 etiketa / arch, archy formátu A4, pro tisk v kopírkách, laserových a inkoustových tiskárnách. 
Min. 100 listů/ balení.</t>
  </si>
  <si>
    <t xml:space="preserve">Čisticí sprej na obrazovky </t>
  </si>
  <si>
    <t>Na odstranění prachu, mastnoty a jiné nečistoty z monitorů, obrazovek a skleněných ploch. Min. 125 ml.</t>
  </si>
  <si>
    <t xml:space="preserve">Čisticí houba magnetická na bílé tabule </t>
  </si>
  <si>
    <t>S filcem, vyměnitelné vložky.</t>
  </si>
  <si>
    <t xml:space="preserve">Spojovače No.10 </t>
  </si>
  <si>
    <t>Vysoce kvalitní pozinkované spojovače, min. 1000 ks v balení.</t>
  </si>
  <si>
    <t>Klip kovový 19</t>
  </si>
  <si>
    <t xml:space="preserve">Kovové, mnohonásobně použitelné, min. 12 ks v balení. </t>
  </si>
  <si>
    <t>Klip kovový 25</t>
  </si>
  <si>
    <t>Kniha podpisová A4</t>
  </si>
  <si>
    <t>Formát A4, min. 16 listů, materiál imitace kůže  PVC, 3 otvory pro kontrolu písemností.</t>
  </si>
  <si>
    <t>Trojúhelník 45</t>
  </si>
  <si>
    <t>S kolmicí, transparentní.</t>
  </si>
  <si>
    <t>Euroobal A4 - hladký</t>
  </si>
  <si>
    <t>Čiré, min. 45 mic., balení 100 ks.</t>
  </si>
  <si>
    <t>Pro vkládání dokumentů do velikosti A4, ekokarton 250 g.</t>
  </si>
  <si>
    <t>Pro vkládání dokumentů do velikosti A4, ekokarton min. 250 g.</t>
  </si>
  <si>
    <t xml:space="preserve">Pro vkládání dokumentů do velikosti A4, prešpán 350 g. </t>
  </si>
  <si>
    <t>Adhezní bloček - neon, opatřen lepicí vrstvou pouze zpoloviny, nezanechává stopy po lepidle. Min. 100 lístků.</t>
  </si>
  <si>
    <t>Plast, formát A4, šíře hřbetu 3,5 cm, průměr kroužků 25 mm, kapacita cca 190 listů, hřbetní kapsa se štítkem na popisky.</t>
  </si>
  <si>
    <t>Karton z vnější strany potažený prešpánem, z vnitřní strany hladký papír, uzavírací kroužky proti náhodnému otevření, kovová ochranná lišta pro delší životnost, hřbetní kroužek.</t>
  </si>
  <si>
    <t>Popisovač na flipchart 2,5 mm - sada 4ks</t>
  </si>
  <si>
    <t>sada</t>
  </si>
  <si>
    <t>Kvalitní průhledný polypropylen, zavírání jedním drukem (patentem) na delší straně.</t>
  </si>
  <si>
    <t>Stiskací mechanismus, vyměnitelná gelová náplň, plastové tělo, jehlový hrot 0,5 mm pro tenké psaní.</t>
  </si>
  <si>
    <t>Příloha č. 2 Kupní smlouvy - technická specifikace
Kancelářské potřeby (II.) 024 - 2023</t>
  </si>
  <si>
    <t>ANO</t>
  </si>
  <si>
    <t>TL03000626 - Evaluace úspěšnosti procesu integrace cizinců v dlouhodobém horizontu</t>
  </si>
  <si>
    <t>NE</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</si>
  <si>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xml:space="preserve">: NÁZEV A ČÍSLO DOTAČNÍHO PROJEKTU </t>
    </r>
  </si>
  <si>
    <t>KSS - Mgr. Veronika Hásová,
Tel.: 37763 5651
nebo
Mgr. Tereza Mazanová, 
Tel.: 37763 5652</t>
  </si>
  <si>
    <t>Sedláčkova 15, 
301 00 Plzeň, 
Fakulta filozofická - Katedra sociologie a sociální práce, 
5. patro - místnost SP 506</t>
  </si>
  <si>
    <t>CIV - Jana Malá, 
Tel.: 735 715 995</t>
  </si>
  <si>
    <t>Univerzitní 2746/20, 
301 00 Plzeň, 
Centrum informatizace a výpočetní techniky,
místnost UI 205</t>
  </si>
  <si>
    <t>PR-R -  Ing. Kateřina Dobrá,
Tel.: 727 841 192</t>
  </si>
  <si>
    <t>Univerzitní 2732/8,
301 00 Plzeň,
Rektorát - Útvar prorektora pro internacionalizaci,
místnost UR 412</t>
  </si>
  <si>
    <t>Dodání do kanceláře.</t>
  </si>
  <si>
    <r>
      <t xml:space="preserve">Rozlišovač plastový Maxi - </t>
    </r>
    <r>
      <rPr>
        <b/>
        <sz val="11"/>
        <rFont val="Calibri"/>
        <family val="2"/>
        <charset val="238"/>
      </rPr>
      <t>10 barev</t>
    </r>
  </si>
  <si>
    <r>
      <t>Rozlišovač plastový Maxi -</t>
    </r>
    <r>
      <rPr>
        <b/>
        <sz val="11"/>
        <rFont val="Calibri"/>
        <family val="2"/>
        <charset val="238"/>
      </rPr>
      <t xml:space="preserve"> čísla 1-12</t>
    </r>
  </si>
  <si>
    <r>
      <t xml:space="preserve">Papír střední kvality "B", formát A4, gramáž 80 g/m2, barva bílá, opacita min. 90 %, bělost 151 ± 3 CIE, hladkost dle Bendtsena 200 ml/min ±50. 
Vhodný do laserových tiskáren, kopírek i inkoustových tiskáren, pro oboustranný tisk. 
Doporučený při vyšší spotřebě papíru (250 listů denně a více). Není vhodný do rychloběžných strojů (60 kopií za minutu). 
1 bal/500 listů. 
</t>
    </r>
    <r>
      <rPr>
        <b/>
        <sz val="11"/>
        <color rgb="FF000000"/>
        <rFont val="Calibri"/>
        <family val="2"/>
        <charset val="238"/>
      </rPr>
      <t>Certifikát o udělení ekoznačky EU (Ecolabel)</t>
    </r>
  </si>
  <si>
    <t xml:space="preserve">Vhodný pro tisk, speciálně hlazený bílý karton, 1 bal/250 listů. </t>
  </si>
  <si>
    <r>
      <t xml:space="preserve">Pořadač pákový A4 - 7,5 cm </t>
    </r>
    <r>
      <rPr>
        <b/>
        <sz val="11"/>
        <rFont val="Calibri"/>
        <family val="2"/>
        <charset val="238"/>
      </rPr>
      <t>- modrý</t>
    </r>
  </si>
  <si>
    <r>
      <t xml:space="preserve">Pořadač pákový A4 - 7,5 cm, prešpán - </t>
    </r>
    <r>
      <rPr>
        <b/>
        <sz val="11"/>
        <rFont val="Calibri"/>
        <family val="2"/>
        <charset val="238"/>
      </rPr>
      <t>černý</t>
    </r>
  </si>
  <si>
    <r>
      <t xml:space="preserve">Rozlišovač papírový ("jazyk") - </t>
    </r>
    <r>
      <rPr>
        <b/>
        <sz val="11"/>
        <rFont val="Calibri"/>
        <family val="2"/>
        <charset val="238"/>
      </rPr>
      <t>mix 5 barev</t>
    </r>
  </si>
  <si>
    <r>
      <t xml:space="preserve">Obaly "L" A4 - </t>
    </r>
    <r>
      <rPr>
        <b/>
        <sz val="11"/>
        <rFont val="Calibri"/>
        <family val="2"/>
        <charset val="238"/>
      </rPr>
      <t>zelené</t>
    </r>
  </si>
  <si>
    <r>
      <t xml:space="preserve">Samolepicí blok  76 x 76 mm - </t>
    </r>
    <r>
      <rPr>
        <b/>
        <sz val="11"/>
        <rFont val="Calibri"/>
        <family val="2"/>
        <charset val="238"/>
      </rPr>
      <t>žlutý</t>
    </r>
    <r>
      <rPr>
        <sz val="11"/>
        <rFont val="Calibri"/>
        <family val="2"/>
        <charset val="238"/>
      </rPr>
      <t xml:space="preserve"> - 100 listů</t>
    </r>
  </si>
  <si>
    <t xml:space="preserve">Lepidlo disperzní 130 - 140 g </t>
  </si>
  <si>
    <t>Výměnné vložky do magnetické houby</t>
  </si>
  <si>
    <t>Kompatibilní s pol.č. 35. Min. 10 ks v balení.</t>
  </si>
  <si>
    <r>
      <t xml:space="preserve">Obaly "L" A4 - </t>
    </r>
    <r>
      <rPr>
        <b/>
        <sz val="11"/>
        <rFont val="Calibri"/>
        <family val="2"/>
        <charset val="238"/>
      </rPr>
      <t>modré</t>
    </r>
  </si>
  <si>
    <r>
      <t>Desky odkládací A4, bez klop, ekokarton -</t>
    </r>
    <r>
      <rPr>
        <b/>
        <sz val="11"/>
        <rFont val="Calibri"/>
        <family val="2"/>
        <charset val="238"/>
      </rPr>
      <t xml:space="preserve"> modré</t>
    </r>
  </si>
  <si>
    <r>
      <t xml:space="preserve">Desky odkládací A4, 3 klopy, ekokarton - </t>
    </r>
    <r>
      <rPr>
        <b/>
        <sz val="11"/>
        <rFont val="Calibri"/>
        <family val="2"/>
        <charset val="238"/>
      </rPr>
      <t xml:space="preserve">modré </t>
    </r>
  </si>
  <si>
    <r>
      <t xml:space="preserve">Desky odkládací A4, bez klop, prešpán - </t>
    </r>
    <r>
      <rPr>
        <b/>
        <sz val="11"/>
        <rFont val="Calibri"/>
        <family val="2"/>
        <charset val="238"/>
      </rPr>
      <t>modré</t>
    </r>
  </si>
  <si>
    <r>
      <t>Samolepící blok  75 x 75 mm ± 2 mm- neon -</t>
    </r>
    <r>
      <rPr>
        <b/>
        <sz val="11"/>
        <rFont val="Calibri"/>
        <family val="2"/>
        <charset val="238"/>
      </rPr>
      <t xml:space="preserve"> žlutý</t>
    </r>
  </si>
  <si>
    <r>
      <t xml:space="preserve">Samolepící blok  75 x 75 mm ± 2 mm- neon - </t>
    </r>
    <r>
      <rPr>
        <b/>
        <sz val="11"/>
        <rFont val="Calibri"/>
        <family val="2"/>
        <charset val="238"/>
      </rPr>
      <t>růžový</t>
    </r>
  </si>
  <si>
    <r>
      <t xml:space="preserve">Pořadač 2-kroužkový A4 - 3,5 cm - </t>
    </r>
    <r>
      <rPr>
        <b/>
        <sz val="11"/>
        <rFont val="Calibri"/>
        <family val="2"/>
        <charset val="238"/>
      </rPr>
      <t>modrý</t>
    </r>
  </si>
  <si>
    <r>
      <t xml:space="preserve">Pořadač pákový A4 - 5 cm, prešpán - </t>
    </r>
    <r>
      <rPr>
        <b/>
        <sz val="11"/>
        <rFont val="Calibri"/>
        <family val="2"/>
        <charset val="238"/>
      </rPr>
      <t>modrý</t>
    </r>
  </si>
  <si>
    <t>Odolný proti vyschnutí, kulatý hrot, šíře stopy 2,5 mm, na flipchartové tabule, nepropíjí se papírem, ventilační uzávěr. 
Sada 4 ks: barva modrá, zelená, červená, černá.</t>
  </si>
  <si>
    <r>
      <t>Obálka plastová PVC s patentem /druk/ A5 - (</t>
    </r>
    <r>
      <rPr>
        <b/>
        <sz val="11"/>
        <rFont val="Calibri"/>
        <family val="2"/>
        <charset val="238"/>
      </rPr>
      <t>různé barvy</t>
    </r>
    <r>
      <rPr>
        <sz val="11"/>
        <rFont val="Calibri"/>
        <family val="2"/>
        <charset val="238"/>
      </rPr>
      <t>)</t>
    </r>
  </si>
  <si>
    <r>
      <t>Obálka plastová PVC s patentem /druk/ A4 - (</t>
    </r>
    <r>
      <rPr>
        <b/>
        <sz val="11"/>
        <rFont val="Calibri"/>
        <family val="2"/>
        <charset val="238"/>
      </rPr>
      <t>různé barvy</t>
    </r>
    <r>
      <rPr>
        <sz val="11"/>
        <rFont val="Calibri"/>
        <family val="2"/>
        <charset val="238"/>
      </rPr>
      <t>)</t>
    </r>
  </si>
  <si>
    <r>
      <t>Gelové pero 0,5 mm -</t>
    </r>
    <r>
      <rPr>
        <b/>
        <sz val="11"/>
        <rFont val="Calibri"/>
        <family val="2"/>
        <charset val="238"/>
      </rPr>
      <t xml:space="preserve"> modrá náplň</t>
    </r>
  </si>
  <si>
    <t>Formát A4, gramáž 60 g/m2, barva bílá, 1 balení / 500 listů. Vhodný pro všechny typy laserových i inkoustových tiskáren a kopírek.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</si>
</sst>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8"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rgb="FFFF0000"/>
      <name val="Calibri"/>
      <family val="2"/>
      <charset val="238"/>
      <scheme val="minor"/>
    </font>
    <font>
      <b/>
      <u/>
      <sz val="11"/>
      <color rgb="FFFF0000"/>
      <name val="Calibri"/>
      <family val="2"/>
      <charset val="238"/>
      <scheme val="minor"/>
    </font>
    <font>
      <b/>
      <sz val="11"/>
      <color rgb="FFFF0000"/>
      <name val="Calibri"/>
      <family val="2"/>
      <charset val="238"/>
      <scheme val="minor"/>
    </font>
    <font>
      <b/>
      <sz val="11"/>
      <name val="Calibri"/>
      <family val="2"/>
      <charset val="238"/>
    </font>
    <font>
      <b/>
      <sz val="11"/>
      <color rgb="FF000000"/>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ck">
        <color indexed="64"/>
      </top>
      <bottom/>
      <diagonal/>
    </border>
    <border>
      <left style="medium">
        <color indexed="64"/>
      </left>
      <right style="medium">
        <color indexed="64"/>
      </right>
      <top/>
      <bottom style="thin">
        <color indexed="64"/>
      </bottom>
      <diagonal/>
    </border>
    <border>
      <left style="thick">
        <color indexed="64"/>
      </left>
      <right style="medium">
        <color indexed="64"/>
      </right>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8">
    <xf numFmtId="0" fontId="0" fillId="0" borderId="0"/>
    <xf numFmtId="0" fontId="18" fillId="0" borderId="0"/>
    <xf numFmtId="0" fontId="7" fillId="0" borderId="0"/>
    <xf numFmtId="0" fontId="7" fillId="0" borderId="0"/>
    <xf numFmtId="0" fontId="21" fillId="0" borderId="0"/>
    <xf numFmtId="0" fontId="6" fillId="0" borderId="0"/>
    <xf numFmtId="0" fontId="6" fillId="0" borderId="0"/>
    <xf numFmtId="0" fontId="6" fillId="0" borderId="0"/>
  </cellStyleXfs>
  <cellXfs count="149">
    <xf numFmtId="0" fontId="0" fillId="0" borderId="0" xfId="0"/>
    <xf numFmtId="0" fontId="0" fillId="0" borderId="0" xfId="0" applyProtection="1"/>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24" fillId="0" borderId="0" xfId="0" applyFont="1" applyProtection="1"/>
    <xf numFmtId="0" fontId="0" fillId="0" borderId="0" xfId="0" applyAlignment="1" applyProtection="1">
      <alignment wrapText="1"/>
    </xf>
    <xf numFmtId="0" fontId="9" fillId="0" borderId="0" xfId="0" applyFont="1" applyAlignment="1" applyProtection="1">
      <alignment vertical="center"/>
    </xf>
    <xf numFmtId="0" fontId="10" fillId="0" borderId="0" xfId="0" applyFont="1" applyAlignment="1" applyProtection="1">
      <alignment horizontal="center" vertical="top" wrapText="1"/>
    </xf>
    <xf numFmtId="0" fontId="0" fillId="0" borderId="0" xfId="0" applyAlignment="1" applyProtection="1">
      <alignment vertical="top" wrapText="1"/>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13" fillId="0" borderId="0" xfId="0" applyFont="1" applyAlignment="1" applyProtection="1">
      <alignment vertical="center" wrapText="1"/>
    </xf>
    <xf numFmtId="0" fontId="0" fillId="4" borderId="1" xfId="0" applyFill="1" applyBorder="1" applyProtection="1"/>
    <xf numFmtId="0" fontId="0" fillId="0" borderId="0" xfId="0" applyAlignment="1" applyProtection="1">
      <alignment horizontal="left" vertical="top" indent="1"/>
    </xf>
    <xf numFmtId="0" fontId="11"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3" xfId="0" applyBorder="1" applyProtection="1"/>
    <xf numFmtId="0" fontId="15" fillId="2" borderId="3" xfId="0" applyFont="1" applyFill="1" applyBorder="1" applyAlignment="1" applyProtection="1">
      <alignment horizontal="center" vertical="center" textRotation="90" wrapText="1"/>
    </xf>
    <xf numFmtId="0" fontId="15"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13" xfId="0" applyNumberFormat="1" applyBorder="1" applyAlignment="1" applyProtection="1">
      <alignment vertical="center"/>
    </xf>
    <xf numFmtId="3" fontId="0" fillId="2" borderId="6" xfId="0" applyNumberFormat="1" applyFill="1" applyBorder="1" applyAlignment="1" applyProtection="1">
      <alignment horizontal="center" vertical="center" wrapText="1"/>
    </xf>
    <xf numFmtId="0" fontId="22" fillId="3" borderId="7" xfId="1" applyFont="1" applyFill="1" applyBorder="1" applyAlignment="1" applyProtection="1">
      <alignment horizontal="left" vertical="center" wrapText="1" indent="1"/>
    </xf>
    <xf numFmtId="3" fontId="0" fillId="3" borderId="7" xfId="0" applyNumberFormat="1" applyFill="1" applyBorder="1" applyAlignment="1" applyProtection="1">
      <alignment horizontal="center" vertical="center" wrapText="1"/>
    </xf>
    <xf numFmtId="0" fontId="20" fillId="3" borderId="7" xfId="1" applyFont="1" applyFill="1" applyBorder="1" applyAlignment="1" applyProtection="1">
      <alignment horizontal="center" vertical="center" wrapText="1"/>
    </xf>
    <xf numFmtId="0" fontId="20" fillId="3" borderId="7" xfId="5" applyFont="1" applyFill="1" applyBorder="1" applyAlignment="1" applyProtection="1">
      <alignment horizontal="left" vertical="center" wrapText="1" indent="1"/>
    </xf>
    <xf numFmtId="164" fontId="0" fillId="0" borderId="7" xfId="0" applyNumberFormat="1" applyBorder="1" applyAlignment="1" applyProtection="1">
      <alignment horizontal="right" vertical="center" indent="1"/>
    </xf>
    <xf numFmtId="164" fontId="16" fillId="3" borderId="7" xfId="0" applyNumberFormat="1" applyFont="1" applyFill="1" applyBorder="1" applyAlignment="1" applyProtection="1">
      <alignment horizontal="right" vertical="center" wrapText="1" indent="1"/>
    </xf>
    <xf numFmtId="165" fontId="0" fillId="0" borderId="7" xfId="0" applyNumberFormat="1" applyBorder="1" applyAlignment="1" applyProtection="1">
      <alignment horizontal="right" vertical="center" indent="1"/>
    </xf>
    <xf numFmtId="0" fontId="0" fillId="0" borderId="7" xfId="0" applyBorder="1" applyAlignment="1" applyProtection="1">
      <alignment horizontal="center" vertical="center"/>
    </xf>
    <xf numFmtId="3" fontId="0" fillId="2" borderId="8" xfId="0" applyNumberFormat="1" applyFill="1" applyBorder="1" applyAlignment="1" applyProtection="1">
      <alignment horizontal="center" vertical="center" wrapText="1"/>
    </xf>
    <xf numFmtId="0" fontId="22" fillId="3" borderId="9" xfId="1" applyFont="1" applyFill="1" applyBorder="1" applyAlignment="1" applyProtection="1">
      <alignment horizontal="left" vertical="center" wrapText="1" indent="1"/>
    </xf>
    <xf numFmtId="3" fontId="0" fillId="3" borderId="9" xfId="0" applyNumberFormat="1" applyFill="1" applyBorder="1" applyAlignment="1" applyProtection="1">
      <alignment horizontal="center" vertical="center" wrapText="1"/>
    </xf>
    <xf numFmtId="0" fontId="20" fillId="3" borderId="9" xfId="1" applyFont="1" applyFill="1" applyBorder="1" applyAlignment="1" applyProtection="1">
      <alignment horizontal="center" vertical="center" wrapText="1"/>
    </xf>
    <xf numFmtId="0" fontId="20" fillId="3" borderId="9" xfId="5" applyFont="1" applyFill="1" applyBorder="1" applyAlignment="1" applyProtection="1">
      <alignment horizontal="left" vertical="center" wrapText="1" indent="1"/>
    </xf>
    <xf numFmtId="164" fontId="0" fillId="0" borderId="9" xfId="0" applyNumberFormat="1" applyBorder="1" applyAlignment="1" applyProtection="1">
      <alignment horizontal="right" vertical="center" indent="1"/>
    </xf>
    <xf numFmtId="164" fontId="16" fillId="3" borderId="9" xfId="0" applyNumberFormat="1" applyFont="1" applyFill="1" applyBorder="1" applyAlignment="1" applyProtection="1">
      <alignment horizontal="right" vertical="center" wrapText="1"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2" fillId="3" borderId="9" xfId="1" applyFont="1" applyFill="1" applyBorder="1" applyAlignment="1" applyProtection="1">
      <alignment horizontal="center" vertical="center" wrapText="1"/>
    </xf>
    <xf numFmtId="0" fontId="22" fillId="3" borderId="9" xfId="5" applyFont="1" applyFill="1" applyBorder="1" applyAlignment="1" applyProtection="1">
      <alignment horizontal="left" vertical="center" wrapText="1" indent="1"/>
    </xf>
    <xf numFmtId="3" fontId="0" fillId="2" borderId="24" xfId="0" applyNumberFormat="1" applyFill="1" applyBorder="1" applyAlignment="1" applyProtection="1">
      <alignment horizontal="center" vertical="center" wrapText="1"/>
    </xf>
    <xf numFmtId="0" fontId="22" fillId="3" borderId="25" xfId="1" applyFont="1" applyFill="1" applyBorder="1" applyAlignment="1" applyProtection="1">
      <alignment horizontal="left" vertical="center" wrapText="1" indent="1"/>
    </xf>
    <xf numFmtId="3" fontId="0" fillId="3" borderId="25" xfId="0" applyNumberFormat="1" applyFill="1" applyBorder="1" applyAlignment="1" applyProtection="1">
      <alignment horizontal="center" vertical="center" wrapText="1"/>
    </xf>
    <xf numFmtId="0" fontId="20" fillId="3" borderId="25" xfId="1" applyFont="1" applyFill="1" applyBorder="1" applyAlignment="1" applyProtection="1">
      <alignment horizontal="center" vertical="center" wrapText="1"/>
    </xf>
    <xf numFmtId="0" fontId="22" fillId="3" borderId="25" xfId="5" applyFont="1" applyFill="1" applyBorder="1" applyAlignment="1" applyProtection="1">
      <alignment horizontal="left" vertical="center" wrapText="1" indent="1"/>
    </xf>
    <xf numFmtId="164" fontId="0" fillId="0" borderId="25" xfId="0" applyNumberFormat="1" applyBorder="1" applyAlignment="1" applyProtection="1">
      <alignment horizontal="right" vertical="center" indent="1"/>
    </xf>
    <xf numFmtId="164" fontId="16" fillId="3" borderId="25" xfId="0" applyNumberFormat="1" applyFont="1" applyFill="1" applyBorder="1" applyAlignment="1" applyProtection="1">
      <alignment horizontal="right" vertical="center" wrapText="1" indent="1"/>
    </xf>
    <xf numFmtId="165" fontId="0" fillId="0" borderId="25" xfId="0" applyNumberFormat="1" applyBorder="1" applyAlignment="1" applyProtection="1">
      <alignment horizontal="right" vertical="center" indent="1"/>
    </xf>
    <xf numFmtId="0" fontId="0" fillId="0" borderId="25" xfId="0" applyBorder="1" applyAlignment="1" applyProtection="1">
      <alignment horizontal="center" vertical="center"/>
    </xf>
    <xf numFmtId="3" fontId="0" fillId="2" borderId="23" xfId="0" applyNumberFormat="1" applyFill="1" applyBorder="1" applyAlignment="1" applyProtection="1">
      <alignment horizontal="center" vertical="center" wrapText="1"/>
    </xf>
    <xf numFmtId="0" fontId="22" fillId="3" borderId="22" xfId="1" applyFont="1" applyFill="1" applyBorder="1" applyAlignment="1" applyProtection="1">
      <alignment horizontal="left" vertical="center" wrapText="1" indent="1"/>
    </xf>
    <xf numFmtId="3" fontId="0" fillId="3" borderId="22" xfId="0" applyNumberFormat="1" applyFill="1" applyBorder="1" applyAlignment="1" applyProtection="1">
      <alignment horizontal="center" vertical="center" wrapText="1"/>
    </xf>
    <xf numFmtId="0" fontId="20" fillId="3" borderId="22" xfId="1" applyFont="1" applyFill="1" applyBorder="1" applyAlignment="1" applyProtection="1">
      <alignment horizontal="center" vertical="center" wrapText="1"/>
    </xf>
    <xf numFmtId="0" fontId="20" fillId="3" borderId="22" xfId="5" applyFont="1" applyFill="1" applyBorder="1" applyAlignment="1" applyProtection="1">
      <alignment horizontal="left" vertical="center" wrapText="1" indent="1"/>
    </xf>
    <xf numFmtId="164" fontId="0" fillId="0" borderId="22" xfId="0" applyNumberFormat="1" applyBorder="1" applyAlignment="1" applyProtection="1">
      <alignment horizontal="right" vertical="center" indent="1"/>
    </xf>
    <xf numFmtId="164" fontId="16" fillId="3" borderId="22" xfId="0" applyNumberFormat="1" applyFont="1" applyFill="1" applyBorder="1" applyAlignment="1" applyProtection="1">
      <alignment horizontal="right" vertical="center" wrapText="1" indent="1"/>
    </xf>
    <xf numFmtId="165" fontId="0" fillId="0" borderId="22" xfId="0" applyNumberFormat="1" applyBorder="1" applyAlignment="1" applyProtection="1">
      <alignment horizontal="right" vertical="center" indent="1"/>
    </xf>
    <xf numFmtId="0" fontId="0" fillId="0" borderId="22" xfId="0" applyBorder="1" applyAlignment="1" applyProtection="1">
      <alignment horizontal="center" vertical="center"/>
    </xf>
    <xf numFmtId="3" fontId="0" fillId="2" borderId="17" xfId="0" applyNumberFormat="1" applyFill="1" applyBorder="1" applyAlignment="1" applyProtection="1">
      <alignment horizontal="center" vertical="center" wrapText="1"/>
    </xf>
    <xf numFmtId="0" fontId="22" fillId="3" borderId="14" xfId="1" applyFont="1" applyFill="1" applyBorder="1" applyAlignment="1" applyProtection="1">
      <alignment horizontal="left" vertical="center" wrapText="1" indent="1"/>
    </xf>
    <xf numFmtId="3" fontId="0" fillId="3" borderId="14" xfId="0" applyNumberFormat="1" applyFill="1" applyBorder="1" applyAlignment="1" applyProtection="1">
      <alignment horizontal="center" vertical="center" wrapText="1"/>
    </xf>
    <xf numFmtId="0" fontId="20" fillId="3" borderId="14" xfId="1" applyFont="1" applyFill="1" applyBorder="1" applyAlignment="1" applyProtection="1">
      <alignment horizontal="center" vertical="center" wrapText="1"/>
    </xf>
    <xf numFmtId="0" fontId="20" fillId="3" borderId="14" xfId="5" applyFont="1" applyFill="1" applyBorder="1" applyAlignment="1" applyProtection="1">
      <alignment horizontal="left" vertical="center" wrapText="1" indent="1"/>
    </xf>
    <xf numFmtId="164" fontId="0" fillId="0" borderId="14" xfId="0" applyNumberFormat="1" applyBorder="1" applyAlignment="1" applyProtection="1">
      <alignment horizontal="right" vertical="center" indent="1"/>
    </xf>
    <xf numFmtId="164" fontId="16" fillId="3" borderId="14" xfId="0" applyNumberFormat="1" applyFont="1" applyFill="1" applyBorder="1" applyAlignment="1" applyProtection="1">
      <alignment horizontal="right" vertical="center" wrapText="1"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3" fontId="0" fillId="2" borderId="18" xfId="0" applyNumberFormat="1" applyFill="1" applyBorder="1" applyAlignment="1" applyProtection="1">
      <alignment horizontal="center" vertical="center" wrapText="1"/>
    </xf>
    <xf numFmtId="0" fontId="22" fillId="3" borderId="19" xfId="1" applyFont="1" applyFill="1" applyBorder="1" applyAlignment="1" applyProtection="1">
      <alignment horizontal="left" vertical="center" wrapText="1" indent="1"/>
    </xf>
    <xf numFmtId="3" fontId="0" fillId="3" borderId="19" xfId="0" applyNumberFormat="1" applyFill="1" applyBorder="1" applyAlignment="1" applyProtection="1">
      <alignment horizontal="center" vertical="center" wrapText="1"/>
    </xf>
    <xf numFmtId="0" fontId="20" fillId="3" borderId="19" xfId="1" applyFont="1" applyFill="1" applyBorder="1" applyAlignment="1" applyProtection="1">
      <alignment horizontal="center" vertical="center" wrapText="1"/>
    </xf>
    <xf numFmtId="0" fontId="20" fillId="3" borderId="19" xfId="5" applyFont="1" applyFill="1" applyBorder="1" applyAlignment="1" applyProtection="1">
      <alignment horizontal="left" vertical="center" wrapText="1" indent="1"/>
    </xf>
    <xf numFmtId="164" fontId="0" fillId="0" borderId="19" xfId="0" applyNumberFormat="1" applyBorder="1" applyAlignment="1" applyProtection="1">
      <alignment horizontal="right" vertical="center" indent="1"/>
    </xf>
    <xf numFmtId="164" fontId="16" fillId="3" borderId="19" xfId="0" applyNumberFormat="1" applyFont="1" applyFill="1" applyBorder="1" applyAlignment="1" applyProtection="1">
      <alignment horizontal="right" vertical="center" wrapText="1" indent="1"/>
    </xf>
    <xf numFmtId="165" fontId="0" fillId="0" borderId="19" xfId="0" applyNumberFormat="1" applyBorder="1" applyAlignment="1" applyProtection="1">
      <alignment horizontal="right" vertical="center" indent="1"/>
    </xf>
    <xf numFmtId="0" fontId="0" fillId="0" borderId="19" xfId="0" applyBorder="1" applyAlignment="1" applyProtection="1">
      <alignment horizontal="center" vertical="center"/>
    </xf>
    <xf numFmtId="3" fontId="0" fillId="2" borderId="12" xfId="0" applyNumberFormat="1" applyFill="1" applyBorder="1" applyAlignment="1" applyProtection="1">
      <alignment horizontal="center" vertical="center" wrapText="1"/>
    </xf>
    <xf numFmtId="0" fontId="22" fillId="3" borderId="10" xfId="1" applyFont="1" applyFill="1" applyBorder="1" applyAlignment="1" applyProtection="1">
      <alignment horizontal="left" vertical="center" wrapText="1" indent="1"/>
    </xf>
    <xf numFmtId="3" fontId="0" fillId="3" borderId="10" xfId="0" applyNumberFormat="1" applyFill="1" applyBorder="1" applyAlignment="1" applyProtection="1">
      <alignment horizontal="center" vertical="center" wrapText="1"/>
    </xf>
    <xf numFmtId="0" fontId="20" fillId="3" borderId="10" xfId="1" applyFont="1" applyFill="1" applyBorder="1" applyAlignment="1" applyProtection="1">
      <alignment horizontal="center" vertical="center" wrapText="1"/>
    </xf>
    <xf numFmtId="0" fontId="20" fillId="3" borderId="10" xfId="5" applyFont="1" applyFill="1" applyBorder="1" applyAlignment="1" applyProtection="1">
      <alignment horizontal="left" vertical="center" wrapText="1" indent="1"/>
    </xf>
    <xf numFmtId="164" fontId="0" fillId="0" borderId="10" xfId="0" applyNumberFormat="1" applyBorder="1" applyAlignment="1" applyProtection="1">
      <alignment horizontal="right" vertical="center" indent="1"/>
    </xf>
    <xf numFmtId="164" fontId="16" fillId="3" borderId="10" xfId="0" applyNumberFormat="1" applyFont="1" applyFill="1" applyBorder="1" applyAlignment="1" applyProtection="1">
      <alignment horizontal="right" vertical="center" wrapText="1" indent="1"/>
    </xf>
    <xf numFmtId="165" fontId="0" fillId="0" borderId="10" xfId="0" applyNumberFormat="1" applyBorder="1" applyAlignment="1" applyProtection="1">
      <alignment horizontal="right" vertical="center" indent="1"/>
    </xf>
    <xf numFmtId="0" fontId="0" fillId="0" borderId="10" xfId="0" applyBorder="1" applyAlignment="1" applyProtection="1">
      <alignment horizontal="center" vertical="center"/>
    </xf>
    <xf numFmtId="0" fontId="0" fillId="0" borderId="11" xfId="0" applyBorder="1" applyProtection="1"/>
    <xf numFmtId="164" fontId="0" fillId="0" borderId="0" xfId="0" applyNumberFormat="1" applyAlignment="1" applyProtection="1">
      <alignment horizontal="right" vertical="center" indent="1"/>
    </xf>
    <xf numFmtId="0" fontId="15" fillId="5" borderId="3" xfId="0" applyFont="1" applyFill="1" applyBorder="1" applyAlignment="1" applyProtection="1">
      <alignment horizontal="center" vertical="center" wrapText="1"/>
    </xf>
    <xf numFmtId="0" fontId="0" fillId="0" borderId="0" xfId="0" applyAlignment="1" applyProtection="1">
      <alignment horizontal="right" vertical="center" wrapText="1"/>
    </xf>
    <xf numFmtId="164" fontId="17" fillId="0" borderId="0" xfId="0" applyNumberFormat="1" applyFont="1" applyAlignment="1" applyProtection="1">
      <alignment horizontal="right" vertical="center" indent="1"/>
    </xf>
    <xf numFmtId="164" fontId="9" fillId="0" borderId="3" xfId="0" applyNumberFormat="1" applyFont="1" applyBorder="1" applyAlignment="1" applyProtection="1">
      <alignment horizontal="center" vertical="center"/>
    </xf>
    <xf numFmtId="4" fontId="0" fillId="0" borderId="0" xfId="0" applyNumberFormat="1" applyAlignment="1" applyProtection="1">
      <alignment horizontal="center" vertical="top" wrapText="1"/>
    </xf>
    <xf numFmtId="164" fontId="16" fillId="4" borderId="7" xfId="0" applyNumberFormat="1" applyFont="1" applyFill="1" applyBorder="1" applyAlignment="1" applyProtection="1">
      <alignment horizontal="right" vertical="center" wrapText="1" indent="1"/>
      <protection locked="0"/>
    </xf>
    <xf numFmtId="164" fontId="16" fillId="4" borderId="9" xfId="0" applyNumberFormat="1" applyFont="1" applyFill="1" applyBorder="1" applyAlignment="1" applyProtection="1">
      <alignment horizontal="right" vertical="center" wrapText="1" indent="1"/>
      <protection locked="0"/>
    </xf>
    <xf numFmtId="164" fontId="16" fillId="4" borderId="25" xfId="0" applyNumberFormat="1" applyFont="1" applyFill="1" applyBorder="1" applyAlignment="1" applyProtection="1">
      <alignment horizontal="right" vertical="center" wrapText="1" indent="1"/>
      <protection locked="0"/>
    </xf>
    <xf numFmtId="164" fontId="16" fillId="4" borderId="22" xfId="0" applyNumberFormat="1" applyFont="1" applyFill="1" applyBorder="1" applyAlignment="1" applyProtection="1">
      <alignment horizontal="right" vertical="center" wrapText="1" indent="1"/>
      <protection locked="0"/>
    </xf>
    <xf numFmtId="164" fontId="16" fillId="4" borderId="14" xfId="0" applyNumberFormat="1" applyFont="1" applyFill="1" applyBorder="1" applyAlignment="1" applyProtection="1">
      <alignment horizontal="right" vertical="center" wrapText="1" indent="1"/>
      <protection locked="0"/>
    </xf>
    <xf numFmtId="164" fontId="16" fillId="4" borderId="19" xfId="0" applyNumberFormat="1" applyFont="1" applyFill="1" applyBorder="1" applyAlignment="1" applyProtection="1">
      <alignment horizontal="right" vertical="center" wrapText="1" indent="1"/>
      <protection locked="0"/>
    </xf>
    <xf numFmtId="164" fontId="16" fillId="4" borderId="10" xfId="0" applyNumberFormat="1" applyFont="1" applyFill="1" applyBorder="1" applyAlignment="1" applyProtection="1">
      <alignment horizontal="right" vertical="center" wrapText="1" indent="1"/>
      <protection locked="0"/>
    </xf>
    <xf numFmtId="0" fontId="15" fillId="0" borderId="0" xfId="0" applyFont="1" applyAlignment="1" applyProtection="1">
      <alignment horizontal="left" vertical="center" wrapText="1"/>
    </xf>
    <xf numFmtId="164" fontId="9" fillId="0" borderId="4" xfId="0" applyNumberFormat="1" applyFont="1" applyBorder="1" applyAlignment="1" applyProtection="1">
      <alignment horizontal="center" vertical="center"/>
    </xf>
    <xf numFmtId="0" fontId="0" fillId="0" borderId="4" xfId="0" applyBorder="1" applyProtection="1"/>
    <xf numFmtId="0" fontId="0" fillId="0" borderId="5" xfId="0" applyBorder="1" applyProtection="1"/>
    <xf numFmtId="0" fontId="11" fillId="0" borderId="0" xfId="0" applyFont="1" applyAlignment="1" applyProtection="1">
      <alignment horizontal="left" vertical="center" wrapText="1"/>
    </xf>
    <xf numFmtId="0" fontId="19" fillId="2" borderId="0" xfId="0" applyFont="1" applyFill="1" applyAlignment="1" applyProtection="1">
      <alignment horizontal="left" vertical="center" wrapText="1"/>
    </xf>
    <xf numFmtId="0" fontId="19" fillId="2" borderId="0" xfId="0" applyFont="1" applyFill="1" applyAlignment="1" applyProtection="1">
      <alignment horizontal="left" vertical="center"/>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23" fillId="0" borderId="0" xfId="0" applyFont="1" applyAlignment="1" applyProtection="1">
      <alignment horizontal="left" vertical="top" wrapText="1"/>
    </xf>
    <xf numFmtId="0" fontId="2" fillId="3" borderId="2" xfId="0" applyFont="1" applyFill="1" applyBorder="1" applyAlignment="1" applyProtection="1">
      <alignment horizontal="center" vertical="center" wrapText="1"/>
    </xf>
    <xf numFmtId="0" fontId="5" fillId="3" borderId="15" xfId="0" applyFont="1" applyFill="1" applyBorder="1" applyAlignment="1" applyProtection="1">
      <alignment horizontal="center" vertical="center" wrapText="1"/>
    </xf>
    <xf numFmtId="0" fontId="5" fillId="3" borderId="16" xfId="0" applyFont="1" applyFill="1" applyBorder="1" applyAlignment="1" applyProtection="1">
      <alignment horizontal="center" vertical="center" wrapText="1"/>
    </xf>
    <xf numFmtId="0" fontId="2" fillId="3" borderId="15" xfId="0" applyFont="1" applyFill="1" applyBorder="1" applyAlignment="1" applyProtection="1">
      <alignment horizontal="center" vertical="center" wrapText="1"/>
    </xf>
    <xf numFmtId="0" fontId="2" fillId="3" borderId="16" xfId="0" applyFont="1" applyFill="1" applyBorder="1" applyAlignment="1" applyProtection="1">
      <alignment horizontal="center" vertical="center" wrapText="1"/>
    </xf>
    <xf numFmtId="0" fontId="8" fillId="3" borderId="2" xfId="0" applyFont="1"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8" fillId="3" borderId="16" xfId="0" applyFont="1" applyFill="1" applyBorder="1" applyAlignment="1" applyProtection="1">
      <alignment horizontal="center" vertical="center" wrapText="1"/>
    </xf>
    <xf numFmtId="0" fontId="3" fillId="3" borderId="15" xfId="0" applyFont="1" applyFill="1" applyBorder="1" applyAlignment="1" applyProtection="1">
      <alignment horizontal="center" vertical="center" wrapText="1"/>
    </xf>
    <xf numFmtId="0" fontId="3" fillId="3" borderId="16" xfId="0" applyFont="1" applyFill="1" applyBorder="1" applyAlignment="1" applyProtection="1">
      <alignment horizontal="center" vertical="center" wrapText="1"/>
    </xf>
    <xf numFmtId="0" fontId="5" fillId="3" borderId="20" xfId="0" applyFont="1" applyFill="1" applyBorder="1" applyAlignment="1" applyProtection="1">
      <alignment horizontal="center" vertical="center" wrapText="1"/>
    </xf>
    <xf numFmtId="0" fontId="8" fillId="3" borderId="20" xfId="0" applyFont="1" applyFill="1" applyBorder="1" applyAlignment="1" applyProtection="1">
      <alignment horizontal="center" vertical="center" wrapText="1"/>
    </xf>
    <xf numFmtId="0" fontId="2" fillId="3" borderId="20" xfId="0" applyFont="1" applyFill="1" applyBorder="1" applyAlignment="1" applyProtection="1">
      <alignment horizontal="center" vertical="center" wrapText="1"/>
    </xf>
    <xf numFmtId="0" fontId="11" fillId="3" borderId="15" xfId="0" applyFont="1" applyFill="1" applyBorder="1" applyAlignment="1" applyProtection="1">
      <alignment horizontal="center" vertical="center" wrapText="1"/>
    </xf>
    <xf numFmtId="0" fontId="11" fillId="3" borderId="20" xfId="0" applyFont="1" applyFill="1" applyBorder="1" applyAlignment="1" applyProtection="1">
      <alignment horizontal="center" vertical="center" wrapText="1"/>
    </xf>
    <xf numFmtId="0" fontId="0" fillId="3" borderId="2" xfId="0" applyFill="1" applyBorder="1" applyAlignment="1" applyProtection="1">
      <alignment horizontal="center" vertical="center" wrapText="1"/>
    </xf>
    <xf numFmtId="0" fontId="0" fillId="3" borderId="15" xfId="0"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11" fillId="3" borderId="16" xfId="0" applyFont="1" applyFill="1" applyBorder="1" applyAlignment="1" applyProtection="1">
      <alignment horizontal="center" vertical="center" wrapText="1"/>
    </xf>
    <xf numFmtId="0" fontId="4" fillId="3" borderId="21"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4" fillId="3" borderId="20" xfId="0" applyFont="1" applyFill="1" applyBorder="1" applyAlignment="1" applyProtection="1">
      <alignment horizontal="center" vertical="center" wrapText="1"/>
    </xf>
    <xf numFmtId="0" fontId="0" fillId="3" borderId="21" xfId="0"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8" fillId="3" borderId="21" xfId="0" applyFont="1" applyFill="1" applyBorder="1" applyAlignment="1" applyProtection="1">
      <alignment horizontal="center" vertical="center" wrapText="1"/>
    </xf>
    <xf numFmtId="0" fontId="11" fillId="3" borderId="21" xfId="0" applyFont="1" applyFill="1" applyBorder="1" applyAlignment="1" applyProtection="1">
      <alignment horizontal="center" vertical="center" wrapText="1"/>
    </xf>
    <xf numFmtId="0" fontId="2" fillId="3" borderId="21" xfId="0" applyFont="1" applyFill="1" applyBorder="1" applyAlignment="1" applyProtection="1">
      <alignment horizontal="center" vertical="center" wrapText="1"/>
    </xf>
    <xf numFmtId="0" fontId="3" fillId="3" borderId="20" xfId="0" applyFont="1" applyFill="1" applyBorder="1" applyAlignment="1" applyProtection="1">
      <alignment horizontal="center" vertical="center" wrapText="1"/>
    </xf>
  </cellXfs>
  <cellStyles count="8">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s>
  <dxfs count="8">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0000FF"/>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12"/>
  <sheetViews>
    <sheetView tabSelected="1" zoomScale="80" zoomScaleNormal="80" workbookViewId="0">
      <selection activeCell="I65" sqref="I65:K65"/>
    </sheetView>
  </sheetViews>
  <sheetFormatPr defaultRowHeight="15" x14ac:dyDescent="0.25"/>
  <cols>
    <col min="1" max="1" width="2.7109375" style="1" bestFit="1" customWidth="1"/>
    <col min="2" max="2" width="5.5703125" style="1" bestFit="1" customWidth="1"/>
    <col min="3" max="3" width="63.5703125" style="3" customWidth="1"/>
    <col min="4" max="4" width="12.42578125" style="101" customWidth="1"/>
    <col min="5" max="5" width="11.140625" style="2" customWidth="1"/>
    <col min="6" max="6" width="114.5703125" style="3" customWidth="1"/>
    <col min="7" max="7" width="15.140625" style="3" hidden="1" customWidth="1"/>
    <col min="8" max="8" width="24" style="1" customWidth="1"/>
    <col min="9" max="9" width="22.7109375" style="1" customWidth="1"/>
    <col min="10" max="10" width="20.5703125" style="1" bestFit="1" customWidth="1"/>
    <col min="11" max="11" width="19.5703125" style="1" bestFit="1" customWidth="1"/>
    <col min="12" max="12" width="23.5703125" style="1" bestFit="1" customWidth="1"/>
    <col min="13" max="13" width="19" style="1" bestFit="1" customWidth="1"/>
    <col min="14" max="14" width="34.42578125" style="1" customWidth="1"/>
    <col min="15" max="15" width="26" style="1" customWidth="1"/>
    <col min="16" max="16" width="32.140625" style="1" customWidth="1"/>
    <col min="17" max="17" width="41" style="1" customWidth="1"/>
    <col min="18" max="18" width="28.28515625" style="1" customWidth="1"/>
    <col min="19" max="19" width="11.5703125" style="1" hidden="1" customWidth="1"/>
    <col min="20" max="20" width="40.140625" style="5" customWidth="1"/>
    <col min="21" max="16384" width="9.140625" style="1"/>
  </cols>
  <sheetData>
    <row r="1" spans="1:20" ht="38.25" customHeight="1" x14ac:dyDescent="0.25">
      <c r="B1" s="114" t="s">
        <v>109</v>
      </c>
      <c r="C1" s="115"/>
      <c r="D1" s="115"/>
      <c r="I1" s="4"/>
    </row>
    <row r="2" spans="1:20" ht="43.5" customHeight="1" x14ac:dyDescent="0.25">
      <c r="C2" s="1"/>
      <c r="D2" s="6"/>
      <c r="E2" s="7"/>
      <c r="F2" s="8"/>
      <c r="G2" s="8"/>
      <c r="H2" s="8"/>
      <c r="I2" s="119"/>
      <c r="J2" s="119"/>
      <c r="K2" s="119"/>
      <c r="L2" s="119"/>
      <c r="M2" s="119"/>
      <c r="N2" s="119"/>
      <c r="O2" s="119"/>
      <c r="P2" s="119"/>
      <c r="Q2" s="119"/>
      <c r="R2" s="119"/>
      <c r="S2" s="9"/>
      <c r="T2" s="10"/>
    </row>
    <row r="3" spans="1:20" ht="43.5" customHeight="1" x14ac:dyDescent="0.25">
      <c r="B3" s="11"/>
      <c r="C3" s="12" t="s">
        <v>0</v>
      </c>
      <c r="D3" s="13"/>
      <c r="E3" s="13"/>
      <c r="F3" s="13"/>
      <c r="G3" s="14"/>
      <c r="H3" s="14"/>
      <c r="I3" s="119"/>
      <c r="J3" s="119"/>
      <c r="K3" s="119"/>
      <c r="L3" s="119"/>
      <c r="M3" s="119"/>
      <c r="N3" s="119"/>
      <c r="O3" s="119"/>
      <c r="P3" s="119"/>
      <c r="Q3" s="119"/>
      <c r="R3" s="119"/>
    </row>
    <row r="4" spans="1:20" ht="20.100000000000001" customHeight="1" thickBot="1" x14ac:dyDescent="0.3">
      <c r="B4" s="15"/>
      <c r="C4" s="16" t="s">
        <v>1</v>
      </c>
      <c r="D4" s="13"/>
      <c r="E4" s="13"/>
      <c r="F4" s="13"/>
      <c r="G4" s="8"/>
      <c r="H4" s="17"/>
      <c r="I4" s="17"/>
      <c r="K4" s="17"/>
      <c r="L4" s="17"/>
      <c r="M4" s="17"/>
      <c r="N4" s="17"/>
      <c r="O4" s="17"/>
      <c r="P4" s="17"/>
      <c r="Q4" s="17"/>
      <c r="R4" s="17"/>
    </row>
    <row r="5" spans="1:20" ht="34.5" customHeight="1" thickBot="1" x14ac:dyDescent="0.3">
      <c r="B5" s="18"/>
      <c r="C5" s="19"/>
      <c r="D5" s="20"/>
      <c r="E5" s="20"/>
      <c r="F5" s="8"/>
      <c r="G5" s="21"/>
      <c r="I5" s="22" t="s">
        <v>2</v>
      </c>
      <c r="T5" s="23"/>
    </row>
    <row r="6" spans="1:20" ht="69" customHeight="1" thickTop="1" thickBot="1" x14ac:dyDescent="0.3">
      <c r="A6" s="24"/>
      <c r="B6" s="25" t="s">
        <v>3</v>
      </c>
      <c r="C6" s="26" t="s">
        <v>13</v>
      </c>
      <c r="D6" s="26" t="s">
        <v>4</v>
      </c>
      <c r="E6" s="26" t="s">
        <v>14</v>
      </c>
      <c r="F6" s="26" t="s">
        <v>15</v>
      </c>
      <c r="G6" s="26" t="s">
        <v>16</v>
      </c>
      <c r="H6" s="26" t="s">
        <v>5</v>
      </c>
      <c r="I6" s="27" t="s">
        <v>6</v>
      </c>
      <c r="J6" s="28" t="s">
        <v>7</v>
      </c>
      <c r="K6" s="28" t="s">
        <v>8</v>
      </c>
      <c r="L6" s="26" t="s">
        <v>17</v>
      </c>
      <c r="M6" s="26" t="s">
        <v>18</v>
      </c>
      <c r="N6" s="26" t="s">
        <v>113</v>
      </c>
      <c r="O6" s="26" t="s">
        <v>19</v>
      </c>
      <c r="P6" s="28" t="s">
        <v>20</v>
      </c>
      <c r="Q6" s="26" t="s">
        <v>21</v>
      </c>
      <c r="R6" s="26" t="s">
        <v>22</v>
      </c>
      <c r="S6" s="26" t="s">
        <v>23</v>
      </c>
      <c r="T6" s="26" t="s">
        <v>24</v>
      </c>
    </row>
    <row r="7" spans="1:20" ht="22.5" customHeight="1" thickTop="1" x14ac:dyDescent="0.25">
      <c r="A7" s="29"/>
      <c r="B7" s="30">
        <v>1</v>
      </c>
      <c r="C7" s="31" t="s">
        <v>27</v>
      </c>
      <c r="D7" s="32">
        <v>2</v>
      </c>
      <c r="E7" s="33" t="s">
        <v>28</v>
      </c>
      <c r="F7" s="34" t="s">
        <v>29</v>
      </c>
      <c r="G7" s="35">
        <f t="shared" ref="G7:G21" si="0">D7*H7</f>
        <v>70</v>
      </c>
      <c r="H7" s="36">
        <v>35</v>
      </c>
      <c r="I7" s="102">
        <v>31</v>
      </c>
      <c r="J7" s="37">
        <f t="shared" ref="J7:J21" si="1">D7*I7</f>
        <v>62</v>
      </c>
      <c r="K7" s="38" t="str">
        <f t="shared" ref="K7:K21" si="2">IF(ISNUMBER(I7), IF(I7&gt;H7,"NEVYHOVUJE","VYHOVUJE")," ")</f>
        <v>VYHOVUJE</v>
      </c>
      <c r="L7" s="140" t="s">
        <v>26</v>
      </c>
      <c r="M7" s="143" t="s">
        <v>110</v>
      </c>
      <c r="N7" s="145" t="s">
        <v>111</v>
      </c>
      <c r="O7" s="147" t="s">
        <v>120</v>
      </c>
      <c r="P7" s="147" t="s">
        <v>114</v>
      </c>
      <c r="Q7" s="147" t="s">
        <v>115</v>
      </c>
      <c r="R7" s="146">
        <v>21</v>
      </c>
      <c r="S7" s="145"/>
      <c r="T7" s="143" t="s">
        <v>12</v>
      </c>
    </row>
    <row r="8" spans="1:20" ht="22.5" customHeight="1" x14ac:dyDescent="0.25">
      <c r="A8" s="24"/>
      <c r="B8" s="39">
        <v>2</v>
      </c>
      <c r="C8" s="40" t="s">
        <v>122</v>
      </c>
      <c r="D8" s="41">
        <v>2</v>
      </c>
      <c r="E8" s="42" t="s">
        <v>28</v>
      </c>
      <c r="F8" s="43" t="s">
        <v>30</v>
      </c>
      <c r="G8" s="44">
        <f t="shared" si="0"/>
        <v>130</v>
      </c>
      <c r="H8" s="45">
        <v>65</v>
      </c>
      <c r="I8" s="103">
        <v>65</v>
      </c>
      <c r="J8" s="46">
        <f t="shared" si="1"/>
        <v>130</v>
      </c>
      <c r="K8" s="47" t="str">
        <f t="shared" si="2"/>
        <v>VYHOVUJE</v>
      </c>
      <c r="L8" s="141"/>
      <c r="M8" s="136"/>
      <c r="N8" s="126"/>
      <c r="O8" s="126"/>
      <c r="P8" s="128"/>
      <c r="Q8" s="128"/>
      <c r="R8" s="133"/>
      <c r="S8" s="126"/>
      <c r="T8" s="136"/>
    </row>
    <row r="9" spans="1:20" ht="37.5" customHeight="1" x14ac:dyDescent="0.25">
      <c r="A9" s="24"/>
      <c r="B9" s="39">
        <v>3</v>
      </c>
      <c r="C9" s="40" t="s">
        <v>121</v>
      </c>
      <c r="D9" s="41">
        <v>2</v>
      </c>
      <c r="E9" s="42" t="s">
        <v>28</v>
      </c>
      <c r="F9" s="43" t="s">
        <v>31</v>
      </c>
      <c r="G9" s="44">
        <f t="shared" si="0"/>
        <v>116</v>
      </c>
      <c r="H9" s="45">
        <v>58</v>
      </c>
      <c r="I9" s="103">
        <v>29</v>
      </c>
      <c r="J9" s="46">
        <f t="shared" si="1"/>
        <v>58</v>
      </c>
      <c r="K9" s="47" t="str">
        <f t="shared" si="2"/>
        <v>VYHOVUJE</v>
      </c>
      <c r="L9" s="141"/>
      <c r="M9" s="136"/>
      <c r="N9" s="126"/>
      <c r="O9" s="126"/>
      <c r="P9" s="128"/>
      <c r="Q9" s="128"/>
      <c r="R9" s="133"/>
      <c r="S9" s="126"/>
      <c r="T9" s="136"/>
    </row>
    <row r="10" spans="1:20" ht="22.5" customHeight="1" x14ac:dyDescent="0.25">
      <c r="A10" s="24"/>
      <c r="B10" s="39">
        <v>4</v>
      </c>
      <c r="C10" s="40" t="s">
        <v>32</v>
      </c>
      <c r="D10" s="41">
        <v>2</v>
      </c>
      <c r="E10" s="42" t="s">
        <v>28</v>
      </c>
      <c r="F10" s="43" t="s">
        <v>33</v>
      </c>
      <c r="G10" s="44">
        <f t="shared" si="0"/>
        <v>100</v>
      </c>
      <c r="H10" s="45">
        <v>50</v>
      </c>
      <c r="I10" s="103">
        <v>33</v>
      </c>
      <c r="J10" s="46">
        <f t="shared" si="1"/>
        <v>66</v>
      </c>
      <c r="K10" s="47" t="str">
        <f t="shared" si="2"/>
        <v>VYHOVUJE</v>
      </c>
      <c r="L10" s="141"/>
      <c r="M10" s="136"/>
      <c r="N10" s="126"/>
      <c r="O10" s="126"/>
      <c r="P10" s="128"/>
      <c r="Q10" s="128"/>
      <c r="R10" s="133"/>
      <c r="S10" s="126"/>
      <c r="T10" s="136"/>
    </row>
    <row r="11" spans="1:20" ht="42.75" customHeight="1" x14ac:dyDescent="0.25">
      <c r="A11" s="24"/>
      <c r="B11" s="39">
        <v>5</v>
      </c>
      <c r="C11" s="40" t="s">
        <v>34</v>
      </c>
      <c r="D11" s="41">
        <v>2</v>
      </c>
      <c r="E11" s="48" t="s">
        <v>28</v>
      </c>
      <c r="F11" s="49" t="s">
        <v>35</v>
      </c>
      <c r="G11" s="44">
        <f t="shared" si="0"/>
        <v>160</v>
      </c>
      <c r="H11" s="45">
        <v>80</v>
      </c>
      <c r="I11" s="103">
        <v>73</v>
      </c>
      <c r="J11" s="46">
        <f t="shared" si="1"/>
        <v>146</v>
      </c>
      <c r="K11" s="47" t="str">
        <f t="shared" si="2"/>
        <v>VYHOVUJE</v>
      </c>
      <c r="L11" s="141"/>
      <c r="M11" s="136"/>
      <c r="N11" s="126"/>
      <c r="O11" s="126"/>
      <c r="P11" s="128"/>
      <c r="Q11" s="128"/>
      <c r="R11" s="133"/>
      <c r="S11" s="126"/>
      <c r="T11" s="136"/>
    </row>
    <row r="12" spans="1:20" ht="123.75" customHeight="1" x14ac:dyDescent="0.25">
      <c r="A12" s="24"/>
      <c r="B12" s="39">
        <v>6</v>
      </c>
      <c r="C12" s="40" t="s">
        <v>36</v>
      </c>
      <c r="D12" s="41">
        <v>5</v>
      </c>
      <c r="E12" s="42" t="s">
        <v>28</v>
      </c>
      <c r="F12" s="43" t="s">
        <v>123</v>
      </c>
      <c r="G12" s="44">
        <f t="shared" si="0"/>
        <v>750</v>
      </c>
      <c r="H12" s="45">
        <v>150</v>
      </c>
      <c r="I12" s="103">
        <v>115</v>
      </c>
      <c r="J12" s="46">
        <f t="shared" si="1"/>
        <v>575</v>
      </c>
      <c r="K12" s="47" t="str">
        <f t="shared" si="2"/>
        <v>VYHOVUJE</v>
      </c>
      <c r="L12" s="141"/>
      <c r="M12" s="136"/>
      <c r="N12" s="126"/>
      <c r="O12" s="126"/>
      <c r="P12" s="128"/>
      <c r="Q12" s="128"/>
      <c r="R12" s="133"/>
      <c r="S12" s="126"/>
      <c r="T12" s="136"/>
    </row>
    <row r="13" spans="1:20" ht="22.5" customHeight="1" x14ac:dyDescent="0.25">
      <c r="A13" s="24"/>
      <c r="B13" s="39">
        <v>7</v>
      </c>
      <c r="C13" s="40" t="s">
        <v>37</v>
      </c>
      <c r="D13" s="41">
        <v>1</v>
      </c>
      <c r="E13" s="42" t="s">
        <v>28</v>
      </c>
      <c r="F13" s="43" t="s">
        <v>124</v>
      </c>
      <c r="G13" s="44">
        <f t="shared" si="0"/>
        <v>380</v>
      </c>
      <c r="H13" s="45">
        <v>380</v>
      </c>
      <c r="I13" s="103">
        <v>360</v>
      </c>
      <c r="J13" s="46">
        <f t="shared" si="1"/>
        <v>360</v>
      </c>
      <c r="K13" s="47" t="str">
        <f t="shared" si="2"/>
        <v>VYHOVUJE</v>
      </c>
      <c r="L13" s="141"/>
      <c r="M13" s="136"/>
      <c r="N13" s="126"/>
      <c r="O13" s="126"/>
      <c r="P13" s="128"/>
      <c r="Q13" s="128"/>
      <c r="R13" s="133"/>
      <c r="S13" s="126"/>
      <c r="T13" s="136"/>
    </row>
    <row r="14" spans="1:20" ht="22.5" customHeight="1" x14ac:dyDescent="0.25">
      <c r="A14" s="24"/>
      <c r="B14" s="39">
        <v>8</v>
      </c>
      <c r="C14" s="40" t="s">
        <v>38</v>
      </c>
      <c r="D14" s="41">
        <v>3</v>
      </c>
      <c r="E14" s="42" t="s">
        <v>28</v>
      </c>
      <c r="F14" s="43" t="s">
        <v>39</v>
      </c>
      <c r="G14" s="44">
        <f t="shared" si="0"/>
        <v>1140</v>
      </c>
      <c r="H14" s="45">
        <v>380</v>
      </c>
      <c r="I14" s="103">
        <v>360</v>
      </c>
      <c r="J14" s="46">
        <f t="shared" si="1"/>
        <v>1080</v>
      </c>
      <c r="K14" s="47" t="str">
        <f t="shared" si="2"/>
        <v>VYHOVUJE</v>
      </c>
      <c r="L14" s="141"/>
      <c r="M14" s="136"/>
      <c r="N14" s="126"/>
      <c r="O14" s="126"/>
      <c r="P14" s="128"/>
      <c r="Q14" s="128"/>
      <c r="R14" s="133"/>
      <c r="S14" s="126"/>
      <c r="T14" s="136"/>
    </row>
    <row r="15" spans="1:20" ht="30.75" customHeight="1" x14ac:dyDescent="0.25">
      <c r="A15" s="24"/>
      <c r="B15" s="39">
        <v>9</v>
      </c>
      <c r="C15" s="40" t="s">
        <v>40</v>
      </c>
      <c r="D15" s="41">
        <v>1</v>
      </c>
      <c r="E15" s="42" t="s">
        <v>28</v>
      </c>
      <c r="F15" s="43" t="s">
        <v>41</v>
      </c>
      <c r="G15" s="44">
        <f t="shared" si="0"/>
        <v>80</v>
      </c>
      <c r="H15" s="45">
        <v>80</v>
      </c>
      <c r="I15" s="103">
        <v>55</v>
      </c>
      <c r="J15" s="46">
        <f t="shared" si="1"/>
        <v>55</v>
      </c>
      <c r="K15" s="47" t="str">
        <f t="shared" si="2"/>
        <v>VYHOVUJE</v>
      </c>
      <c r="L15" s="141"/>
      <c r="M15" s="136"/>
      <c r="N15" s="126"/>
      <c r="O15" s="126"/>
      <c r="P15" s="128"/>
      <c r="Q15" s="128"/>
      <c r="R15" s="133"/>
      <c r="S15" s="126"/>
      <c r="T15" s="136"/>
    </row>
    <row r="16" spans="1:20" ht="22.5" customHeight="1" x14ac:dyDescent="0.25">
      <c r="A16" s="24"/>
      <c r="B16" s="39">
        <v>10</v>
      </c>
      <c r="C16" s="40" t="s">
        <v>42</v>
      </c>
      <c r="D16" s="41">
        <v>1</v>
      </c>
      <c r="E16" s="42" t="s">
        <v>28</v>
      </c>
      <c r="F16" s="43" t="s">
        <v>43</v>
      </c>
      <c r="G16" s="44">
        <f t="shared" si="0"/>
        <v>53</v>
      </c>
      <c r="H16" s="45">
        <v>53</v>
      </c>
      <c r="I16" s="103">
        <v>45</v>
      </c>
      <c r="J16" s="46">
        <f t="shared" si="1"/>
        <v>45</v>
      </c>
      <c r="K16" s="47" t="str">
        <f t="shared" si="2"/>
        <v>VYHOVUJE</v>
      </c>
      <c r="L16" s="141"/>
      <c r="M16" s="136"/>
      <c r="N16" s="126"/>
      <c r="O16" s="126"/>
      <c r="P16" s="128"/>
      <c r="Q16" s="128"/>
      <c r="R16" s="133"/>
      <c r="S16" s="126"/>
      <c r="T16" s="136"/>
    </row>
    <row r="17" spans="1:20" ht="22.5" customHeight="1" x14ac:dyDescent="0.25">
      <c r="A17" s="24"/>
      <c r="B17" s="39">
        <v>11</v>
      </c>
      <c r="C17" s="40" t="s">
        <v>44</v>
      </c>
      <c r="D17" s="41">
        <v>1</v>
      </c>
      <c r="E17" s="42" t="s">
        <v>28</v>
      </c>
      <c r="F17" s="43" t="s">
        <v>45</v>
      </c>
      <c r="G17" s="44">
        <f t="shared" si="0"/>
        <v>39</v>
      </c>
      <c r="H17" s="45">
        <v>39</v>
      </c>
      <c r="I17" s="103">
        <v>32</v>
      </c>
      <c r="J17" s="46">
        <f t="shared" si="1"/>
        <v>32</v>
      </c>
      <c r="K17" s="47" t="str">
        <f t="shared" si="2"/>
        <v>VYHOVUJE</v>
      </c>
      <c r="L17" s="141"/>
      <c r="M17" s="136"/>
      <c r="N17" s="126"/>
      <c r="O17" s="126"/>
      <c r="P17" s="128"/>
      <c r="Q17" s="128"/>
      <c r="R17" s="133"/>
      <c r="S17" s="126"/>
      <c r="T17" s="136"/>
    </row>
    <row r="18" spans="1:20" ht="22.5" customHeight="1" x14ac:dyDescent="0.25">
      <c r="A18" s="24"/>
      <c r="B18" s="39">
        <v>12</v>
      </c>
      <c r="C18" s="40" t="s">
        <v>46</v>
      </c>
      <c r="D18" s="41">
        <v>50</v>
      </c>
      <c r="E18" s="42" t="s">
        <v>47</v>
      </c>
      <c r="F18" s="43" t="s">
        <v>48</v>
      </c>
      <c r="G18" s="44">
        <f t="shared" si="0"/>
        <v>114.99999999999999</v>
      </c>
      <c r="H18" s="45">
        <v>2.2999999999999998</v>
      </c>
      <c r="I18" s="103">
        <v>2</v>
      </c>
      <c r="J18" s="46">
        <f t="shared" si="1"/>
        <v>100</v>
      </c>
      <c r="K18" s="47" t="str">
        <f t="shared" si="2"/>
        <v>VYHOVUJE</v>
      </c>
      <c r="L18" s="141"/>
      <c r="M18" s="136"/>
      <c r="N18" s="126"/>
      <c r="O18" s="126"/>
      <c r="P18" s="128"/>
      <c r="Q18" s="128"/>
      <c r="R18" s="133"/>
      <c r="S18" s="126"/>
      <c r="T18" s="136"/>
    </row>
    <row r="19" spans="1:20" ht="22.5" customHeight="1" x14ac:dyDescent="0.25">
      <c r="A19" s="24"/>
      <c r="B19" s="39">
        <v>13</v>
      </c>
      <c r="C19" s="40" t="s">
        <v>49</v>
      </c>
      <c r="D19" s="41">
        <v>1</v>
      </c>
      <c r="E19" s="42" t="s">
        <v>47</v>
      </c>
      <c r="F19" s="43" t="s">
        <v>50</v>
      </c>
      <c r="G19" s="44">
        <f t="shared" si="0"/>
        <v>28</v>
      </c>
      <c r="H19" s="45">
        <v>28</v>
      </c>
      <c r="I19" s="103">
        <v>16</v>
      </c>
      <c r="J19" s="46">
        <f t="shared" si="1"/>
        <v>16</v>
      </c>
      <c r="K19" s="47" t="str">
        <f t="shared" si="2"/>
        <v>VYHOVUJE</v>
      </c>
      <c r="L19" s="141"/>
      <c r="M19" s="136"/>
      <c r="N19" s="126"/>
      <c r="O19" s="126"/>
      <c r="P19" s="128"/>
      <c r="Q19" s="128"/>
      <c r="R19" s="133"/>
      <c r="S19" s="126"/>
      <c r="T19" s="136"/>
    </row>
    <row r="20" spans="1:20" ht="22.5" customHeight="1" x14ac:dyDescent="0.25">
      <c r="A20" s="24"/>
      <c r="B20" s="39">
        <v>14</v>
      </c>
      <c r="C20" s="40" t="s">
        <v>51</v>
      </c>
      <c r="D20" s="41">
        <v>1</v>
      </c>
      <c r="E20" s="42" t="s">
        <v>47</v>
      </c>
      <c r="F20" s="43" t="s">
        <v>52</v>
      </c>
      <c r="G20" s="44">
        <f t="shared" si="0"/>
        <v>31</v>
      </c>
      <c r="H20" s="45">
        <v>31</v>
      </c>
      <c r="I20" s="103">
        <v>21</v>
      </c>
      <c r="J20" s="46">
        <f t="shared" si="1"/>
        <v>21</v>
      </c>
      <c r="K20" s="47" t="str">
        <f t="shared" si="2"/>
        <v>VYHOVUJE</v>
      </c>
      <c r="L20" s="141"/>
      <c r="M20" s="136"/>
      <c r="N20" s="126"/>
      <c r="O20" s="126"/>
      <c r="P20" s="128"/>
      <c r="Q20" s="128"/>
      <c r="R20" s="133"/>
      <c r="S20" s="126"/>
      <c r="T20" s="136"/>
    </row>
    <row r="21" spans="1:20" ht="22.5" customHeight="1" x14ac:dyDescent="0.25">
      <c r="A21" s="24"/>
      <c r="B21" s="39">
        <v>15</v>
      </c>
      <c r="C21" s="40" t="s">
        <v>53</v>
      </c>
      <c r="D21" s="41">
        <v>2</v>
      </c>
      <c r="E21" s="42" t="s">
        <v>28</v>
      </c>
      <c r="F21" s="43" t="s">
        <v>54</v>
      </c>
      <c r="G21" s="44">
        <f t="shared" si="0"/>
        <v>260</v>
      </c>
      <c r="H21" s="45">
        <v>130</v>
      </c>
      <c r="I21" s="103">
        <v>130</v>
      </c>
      <c r="J21" s="46">
        <f t="shared" si="1"/>
        <v>260</v>
      </c>
      <c r="K21" s="47" t="str">
        <f t="shared" si="2"/>
        <v>VYHOVUJE</v>
      </c>
      <c r="L21" s="141"/>
      <c r="M21" s="136"/>
      <c r="N21" s="126"/>
      <c r="O21" s="126"/>
      <c r="P21" s="128"/>
      <c r="Q21" s="128"/>
      <c r="R21" s="133"/>
      <c r="S21" s="126"/>
      <c r="T21" s="136"/>
    </row>
    <row r="22" spans="1:20" ht="41.25" customHeight="1" x14ac:dyDescent="0.25">
      <c r="A22" s="24"/>
      <c r="B22" s="39">
        <v>16</v>
      </c>
      <c r="C22" s="40" t="s">
        <v>55</v>
      </c>
      <c r="D22" s="41">
        <v>1</v>
      </c>
      <c r="E22" s="42" t="s">
        <v>47</v>
      </c>
      <c r="F22" s="43" t="s">
        <v>56</v>
      </c>
      <c r="G22" s="44">
        <f t="shared" ref="G22:G62" si="3">D22*H22</f>
        <v>42</v>
      </c>
      <c r="H22" s="45">
        <v>42</v>
      </c>
      <c r="I22" s="103">
        <v>27</v>
      </c>
      <c r="J22" s="46">
        <f t="shared" ref="J22:J26" si="4">D22*I22</f>
        <v>27</v>
      </c>
      <c r="K22" s="47" t="str">
        <f t="shared" ref="K22:K26" si="5">IF(ISNUMBER(I22), IF(I22&gt;H22,"NEVYHOVUJE","VYHOVUJE")," ")</f>
        <v>VYHOVUJE</v>
      </c>
      <c r="L22" s="141"/>
      <c r="M22" s="136"/>
      <c r="N22" s="126"/>
      <c r="O22" s="126"/>
      <c r="P22" s="128"/>
      <c r="Q22" s="128"/>
      <c r="R22" s="133"/>
      <c r="S22" s="126"/>
      <c r="T22" s="136"/>
    </row>
    <row r="23" spans="1:20" ht="46.5" customHeight="1" thickBot="1" x14ac:dyDescent="0.3">
      <c r="A23" s="24"/>
      <c r="B23" s="50">
        <v>17</v>
      </c>
      <c r="C23" s="51" t="s">
        <v>57</v>
      </c>
      <c r="D23" s="52">
        <v>5</v>
      </c>
      <c r="E23" s="53" t="s">
        <v>58</v>
      </c>
      <c r="F23" s="54" t="s">
        <v>145</v>
      </c>
      <c r="G23" s="55">
        <f t="shared" si="3"/>
        <v>750</v>
      </c>
      <c r="H23" s="56">
        <v>150</v>
      </c>
      <c r="I23" s="104">
        <v>150</v>
      </c>
      <c r="J23" s="57">
        <f t="shared" si="4"/>
        <v>750</v>
      </c>
      <c r="K23" s="58" t="str">
        <f t="shared" si="5"/>
        <v>VYHOVUJE</v>
      </c>
      <c r="L23" s="142"/>
      <c r="M23" s="144"/>
      <c r="N23" s="131"/>
      <c r="O23" s="131"/>
      <c r="P23" s="148"/>
      <c r="Q23" s="148"/>
      <c r="R23" s="134"/>
      <c r="S23" s="131"/>
      <c r="T23" s="144"/>
    </row>
    <row r="24" spans="1:20" ht="30.75" customHeight="1" x14ac:dyDescent="0.25">
      <c r="A24" s="24"/>
      <c r="B24" s="59">
        <v>18</v>
      </c>
      <c r="C24" s="60" t="s">
        <v>125</v>
      </c>
      <c r="D24" s="61">
        <v>5</v>
      </c>
      <c r="E24" s="62" t="s">
        <v>47</v>
      </c>
      <c r="F24" s="63" t="s">
        <v>59</v>
      </c>
      <c r="G24" s="64">
        <f t="shared" si="3"/>
        <v>315</v>
      </c>
      <c r="H24" s="65">
        <v>63</v>
      </c>
      <c r="I24" s="105">
        <v>60</v>
      </c>
      <c r="J24" s="66">
        <f t="shared" si="4"/>
        <v>300</v>
      </c>
      <c r="K24" s="67" t="str">
        <f t="shared" si="5"/>
        <v>VYHOVUJE</v>
      </c>
      <c r="L24" s="123" t="s">
        <v>26</v>
      </c>
      <c r="M24" s="123" t="s">
        <v>112</v>
      </c>
      <c r="N24" s="126"/>
      <c r="O24" s="123" t="s">
        <v>120</v>
      </c>
      <c r="P24" s="123" t="s">
        <v>116</v>
      </c>
      <c r="Q24" s="123" t="s">
        <v>117</v>
      </c>
      <c r="R24" s="133">
        <v>21</v>
      </c>
      <c r="S24" s="126"/>
      <c r="T24" s="136" t="s">
        <v>12</v>
      </c>
    </row>
    <row r="25" spans="1:20" ht="44.25" customHeight="1" x14ac:dyDescent="0.25">
      <c r="A25" s="24"/>
      <c r="B25" s="39">
        <v>19</v>
      </c>
      <c r="C25" s="40" t="s">
        <v>126</v>
      </c>
      <c r="D25" s="41">
        <v>10</v>
      </c>
      <c r="E25" s="42" t="s">
        <v>47</v>
      </c>
      <c r="F25" s="43" t="s">
        <v>60</v>
      </c>
      <c r="G25" s="44">
        <f t="shared" si="3"/>
        <v>550</v>
      </c>
      <c r="H25" s="45">
        <v>55</v>
      </c>
      <c r="I25" s="103">
        <v>55</v>
      </c>
      <c r="J25" s="46">
        <f t="shared" si="4"/>
        <v>550</v>
      </c>
      <c r="K25" s="47" t="str">
        <f t="shared" si="5"/>
        <v>VYHOVUJE</v>
      </c>
      <c r="L25" s="123"/>
      <c r="M25" s="123"/>
      <c r="N25" s="126"/>
      <c r="O25" s="126"/>
      <c r="P25" s="121"/>
      <c r="Q25" s="121"/>
      <c r="R25" s="133"/>
      <c r="S25" s="126"/>
      <c r="T25" s="136"/>
    </row>
    <row r="26" spans="1:20" ht="22.5" customHeight="1" x14ac:dyDescent="0.25">
      <c r="A26" s="24"/>
      <c r="B26" s="39">
        <v>20</v>
      </c>
      <c r="C26" s="40" t="s">
        <v>127</v>
      </c>
      <c r="D26" s="41">
        <v>2</v>
      </c>
      <c r="E26" s="42" t="s">
        <v>28</v>
      </c>
      <c r="F26" s="43" t="s">
        <v>61</v>
      </c>
      <c r="G26" s="44">
        <f t="shared" si="3"/>
        <v>136</v>
      </c>
      <c r="H26" s="45">
        <v>68</v>
      </c>
      <c r="I26" s="103">
        <v>68</v>
      </c>
      <c r="J26" s="46">
        <f t="shared" si="4"/>
        <v>136</v>
      </c>
      <c r="K26" s="47" t="str">
        <f t="shared" si="5"/>
        <v>VYHOVUJE</v>
      </c>
      <c r="L26" s="123"/>
      <c r="M26" s="123"/>
      <c r="N26" s="126"/>
      <c r="O26" s="126"/>
      <c r="P26" s="121"/>
      <c r="Q26" s="121"/>
      <c r="R26" s="133"/>
      <c r="S26" s="126"/>
      <c r="T26" s="136"/>
    </row>
    <row r="27" spans="1:20" ht="22.5" customHeight="1" x14ac:dyDescent="0.25">
      <c r="A27" s="24"/>
      <c r="B27" s="39">
        <v>21</v>
      </c>
      <c r="C27" s="40" t="s">
        <v>62</v>
      </c>
      <c r="D27" s="41">
        <v>3</v>
      </c>
      <c r="E27" s="42" t="s">
        <v>47</v>
      </c>
      <c r="F27" s="43" t="s">
        <v>63</v>
      </c>
      <c r="G27" s="44">
        <f t="shared" si="3"/>
        <v>120</v>
      </c>
      <c r="H27" s="45">
        <v>40</v>
      </c>
      <c r="I27" s="103">
        <v>33</v>
      </c>
      <c r="J27" s="46">
        <f t="shared" ref="J27:J62" si="6">D27*I27</f>
        <v>99</v>
      </c>
      <c r="K27" s="47" t="str">
        <f t="shared" ref="K27:K62" si="7">IF(ISNUMBER(I27), IF(I27&gt;H27,"NEVYHOVUJE","VYHOVUJE")," ")</f>
        <v>VYHOVUJE</v>
      </c>
      <c r="L27" s="123"/>
      <c r="M27" s="123"/>
      <c r="N27" s="126"/>
      <c r="O27" s="126"/>
      <c r="P27" s="121"/>
      <c r="Q27" s="121"/>
      <c r="R27" s="133"/>
      <c r="S27" s="126"/>
      <c r="T27" s="136"/>
    </row>
    <row r="28" spans="1:20" ht="22.5" customHeight="1" x14ac:dyDescent="0.25">
      <c r="A28" s="24"/>
      <c r="B28" s="39">
        <v>22</v>
      </c>
      <c r="C28" s="40" t="s">
        <v>64</v>
      </c>
      <c r="D28" s="41">
        <v>3</v>
      </c>
      <c r="E28" s="42" t="s">
        <v>47</v>
      </c>
      <c r="F28" s="43" t="s">
        <v>65</v>
      </c>
      <c r="G28" s="44">
        <f t="shared" si="3"/>
        <v>198</v>
      </c>
      <c r="H28" s="45">
        <v>66</v>
      </c>
      <c r="I28" s="103">
        <v>44</v>
      </c>
      <c r="J28" s="46">
        <f t="shared" si="6"/>
        <v>132</v>
      </c>
      <c r="K28" s="47" t="str">
        <f t="shared" si="7"/>
        <v>VYHOVUJE</v>
      </c>
      <c r="L28" s="123"/>
      <c r="M28" s="123"/>
      <c r="N28" s="126"/>
      <c r="O28" s="126"/>
      <c r="P28" s="121"/>
      <c r="Q28" s="121"/>
      <c r="R28" s="133"/>
      <c r="S28" s="126"/>
      <c r="T28" s="136"/>
    </row>
    <row r="29" spans="1:20" ht="22.5" customHeight="1" x14ac:dyDescent="0.25">
      <c r="A29" s="24"/>
      <c r="B29" s="39">
        <v>23</v>
      </c>
      <c r="C29" s="40" t="s">
        <v>128</v>
      </c>
      <c r="D29" s="41">
        <v>5</v>
      </c>
      <c r="E29" s="42" t="s">
        <v>28</v>
      </c>
      <c r="F29" s="43" t="s">
        <v>66</v>
      </c>
      <c r="G29" s="44">
        <f t="shared" si="3"/>
        <v>225</v>
      </c>
      <c r="H29" s="45">
        <v>45</v>
      </c>
      <c r="I29" s="103">
        <v>44</v>
      </c>
      <c r="J29" s="46">
        <f t="shared" si="6"/>
        <v>220</v>
      </c>
      <c r="K29" s="47" t="str">
        <f t="shared" si="7"/>
        <v>VYHOVUJE</v>
      </c>
      <c r="L29" s="123"/>
      <c r="M29" s="123"/>
      <c r="N29" s="126"/>
      <c r="O29" s="126"/>
      <c r="P29" s="121"/>
      <c r="Q29" s="121"/>
      <c r="R29" s="133"/>
      <c r="S29" s="126"/>
      <c r="T29" s="136"/>
    </row>
    <row r="30" spans="1:20" ht="22.5" customHeight="1" x14ac:dyDescent="0.25">
      <c r="A30" s="24"/>
      <c r="B30" s="39">
        <v>24</v>
      </c>
      <c r="C30" s="40" t="s">
        <v>129</v>
      </c>
      <c r="D30" s="41">
        <v>10</v>
      </c>
      <c r="E30" s="42" t="s">
        <v>47</v>
      </c>
      <c r="F30" s="43" t="s">
        <v>67</v>
      </c>
      <c r="G30" s="44">
        <f t="shared" si="3"/>
        <v>120</v>
      </c>
      <c r="H30" s="45">
        <v>12</v>
      </c>
      <c r="I30" s="103">
        <v>10</v>
      </c>
      <c r="J30" s="46">
        <f t="shared" si="6"/>
        <v>100</v>
      </c>
      <c r="K30" s="47" t="str">
        <f t="shared" si="7"/>
        <v>VYHOVUJE</v>
      </c>
      <c r="L30" s="123"/>
      <c r="M30" s="123"/>
      <c r="N30" s="126"/>
      <c r="O30" s="126"/>
      <c r="P30" s="121"/>
      <c r="Q30" s="121"/>
      <c r="R30" s="133"/>
      <c r="S30" s="126"/>
      <c r="T30" s="136"/>
    </row>
    <row r="31" spans="1:20" ht="22.5" customHeight="1" x14ac:dyDescent="0.25">
      <c r="A31" s="24"/>
      <c r="B31" s="39">
        <v>25</v>
      </c>
      <c r="C31" s="40" t="s">
        <v>68</v>
      </c>
      <c r="D31" s="41">
        <v>5</v>
      </c>
      <c r="E31" s="42" t="s">
        <v>47</v>
      </c>
      <c r="F31" s="43" t="s">
        <v>69</v>
      </c>
      <c r="G31" s="44">
        <f t="shared" si="3"/>
        <v>145</v>
      </c>
      <c r="H31" s="45">
        <v>29</v>
      </c>
      <c r="I31" s="103">
        <v>25</v>
      </c>
      <c r="J31" s="46">
        <f t="shared" si="6"/>
        <v>125</v>
      </c>
      <c r="K31" s="47" t="str">
        <f t="shared" si="7"/>
        <v>VYHOVUJE</v>
      </c>
      <c r="L31" s="123"/>
      <c r="M31" s="123"/>
      <c r="N31" s="126"/>
      <c r="O31" s="126"/>
      <c r="P31" s="121"/>
      <c r="Q31" s="121"/>
      <c r="R31" s="133"/>
      <c r="S31" s="126"/>
      <c r="T31" s="136"/>
    </row>
    <row r="32" spans="1:20" ht="22.5" customHeight="1" x14ac:dyDescent="0.25">
      <c r="A32" s="24"/>
      <c r="B32" s="39">
        <v>26</v>
      </c>
      <c r="C32" s="40" t="s">
        <v>70</v>
      </c>
      <c r="D32" s="41">
        <v>2</v>
      </c>
      <c r="E32" s="42" t="s">
        <v>28</v>
      </c>
      <c r="F32" s="43" t="s">
        <v>39</v>
      </c>
      <c r="G32" s="44">
        <f t="shared" si="3"/>
        <v>380</v>
      </c>
      <c r="H32" s="45">
        <v>190</v>
      </c>
      <c r="I32" s="103">
        <v>180</v>
      </c>
      <c r="J32" s="46">
        <f t="shared" si="6"/>
        <v>360</v>
      </c>
      <c r="K32" s="47" t="str">
        <f t="shared" si="7"/>
        <v>VYHOVUJE</v>
      </c>
      <c r="L32" s="123"/>
      <c r="M32" s="123"/>
      <c r="N32" s="126"/>
      <c r="O32" s="126"/>
      <c r="P32" s="121"/>
      <c r="Q32" s="121"/>
      <c r="R32" s="133"/>
      <c r="S32" s="126"/>
      <c r="T32" s="136"/>
    </row>
    <row r="33" spans="1:20" ht="60.75" customHeight="1" x14ac:dyDescent="0.25">
      <c r="A33" s="24"/>
      <c r="B33" s="39">
        <v>27</v>
      </c>
      <c r="C33" s="40" t="s">
        <v>71</v>
      </c>
      <c r="D33" s="41">
        <v>5</v>
      </c>
      <c r="E33" s="42" t="s">
        <v>28</v>
      </c>
      <c r="F33" s="43" t="s">
        <v>72</v>
      </c>
      <c r="G33" s="44">
        <f t="shared" si="3"/>
        <v>300</v>
      </c>
      <c r="H33" s="45">
        <v>60</v>
      </c>
      <c r="I33" s="103">
        <v>50</v>
      </c>
      <c r="J33" s="46">
        <f t="shared" si="6"/>
        <v>250</v>
      </c>
      <c r="K33" s="47" t="str">
        <f t="shared" si="7"/>
        <v>VYHOVUJE</v>
      </c>
      <c r="L33" s="123"/>
      <c r="M33" s="123"/>
      <c r="N33" s="126"/>
      <c r="O33" s="126"/>
      <c r="P33" s="121"/>
      <c r="Q33" s="121"/>
      <c r="R33" s="133"/>
      <c r="S33" s="126"/>
      <c r="T33" s="136"/>
    </row>
    <row r="34" spans="1:20" ht="22.5" customHeight="1" x14ac:dyDescent="0.25">
      <c r="A34" s="24"/>
      <c r="B34" s="39">
        <v>28</v>
      </c>
      <c r="C34" s="40" t="s">
        <v>73</v>
      </c>
      <c r="D34" s="41">
        <v>5</v>
      </c>
      <c r="E34" s="42" t="s">
        <v>47</v>
      </c>
      <c r="F34" s="43" t="s">
        <v>74</v>
      </c>
      <c r="G34" s="44">
        <f t="shared" si="3"/>
        <v>200</v>
      </c>
      <c r="H34" s="45">
        <v>40</v>
      </c>
      <c r="I34" s="103">
        <v>40</v>
      </c>
      <c r="J34" s="46">
        <f t="shared" si="6"/>
        <v>200</v>
      </c>
      <c r="K34" s="47" t="str">
        <f t="shared" si="7"/>
        <v>VYHOVUJE</v>
      </c>
      <c r="L34" s="123"/>
      <c r="M34" s="123"/>
      <c r="N34" s="126"/>
      <c r="O34" s="126"/>
      <c r="P34" s="121"/>
      <c r="Q34" s="121"/>
      <c r="R34" s="133"/>
      <c r="S34" s="126"/>
      <c r="T34" s="136"/>
    </row>
    <row r="35" spans="1:20" ht="22.5" customHeight="1" x14ac:dyDescent="0.25">
      <c r="A35" s="24"/>
      <c r="B35" s="39">
        <v>29</v>
      </c>
      <c r="C35" s="40" t="s">
        <v>75</v>
      </c>
      <c r="D35" s="41">
        <v>10</v>
      </c>
      <c r="E35" s="42" t="s">
        <v>47</v>
      </c>
      <c r="F35" s="43" t="s">
        <v>76</v>
      </c>
      <c r="G35" s="44">
        <f t="shared" si="3"/>
        <v>120</v>
      </c>
      <c r="H35" s="45">
        <v>12</v>
      </c>
      <c r="I35" s="103">
        <v>12</v>
      </c>
      <c r="J35" s="46">
        <f t="shared" si="6"/>
        <v>120</v>
      </c>
      <c r="K35" s="47" t="str">
        <f t="shared" si="7"/>
        <v>VYHOVUJE</v>
      </c>
      <c r="L35" s="123"/>
      <c r="M35" s="123"/>
      <c r="N35" s="126"/>
      <c r="O35" s="126"/>
      <c r="P35" s="121"/>
      <c r="Q35" s="121"/>
      <c r="R35" s="133"/>
      <c r="S35" s="126"/>
      <c r="T35" s="136"/>
    </row>
    <row r="36" spans="1:20" ht="22.5" customHeight="1" x14ac:dyDescent="0.25">
      <c r="A36" s="24"/>
      <c r="B36" s="39">
        <v>30</v>
      </c>
      <c r="C36" s="40" t="s">
        <v>130</v>
      </c>
      <c r="D36" s="41">
        <v>2</v>
      </c>
      <c r="E36" s="42" t="s">
        <v>47</v>
      </c>
      <c r="F36" s="43" t="s">
        <v>77</v>
      </c>
      <c r="G36" s="44">
        <f t="shared" si="3"/>
        <v>118</v>
      </c>
      <c r="H36" s="45">
        <v>59</v>
      </c>
      <c r="I36" s="103">
        <v>48</v>
      </c>
      <c r="J36" s="46">
        <f t="shared" si="6"/>
        <v>96</v>
      </c>
      <c r="K36" s="47" t="str">
        <f t="shared" si="7"/>
        <v>VYHOVUJE</v>
      </c>
      <c r="L36" s="123"/>
      <c r="M36" s="123"/>
      <c r="N36" s="126"/>
      <c r="O36" s="126"/>
      <c r="P36" s="121"/>
      <c r="Q36" s="121"/>
      <c r="R36" s="133"/>
      <c r="S36" s="126"/>
      <c r="T36" s="136"/>
    </row>
    <row r="37" spans="1:20" ht="22.5" customHeight="1" x14ac:dyDescent="0.25">
      <c r="A37" s="24"/>
      <c r="B37" s="39">
        <v>31</v>
      </c>
      <c r="C37" s="40" t="s">
        <v>78</v>
      </c>
      <c r="D37" s="41">
        <v>3</v>
      </c>
      <c r="E37" s="42" t="s">
        <v>47</v>
      </c>
      <c r="F37" s="43" t="s">
        <v>79</v>
      </c>
      <c r="G37" s="44">
        <f t="shared" si="3"/>
        <v>240</v>
      </c>
      <c r="H37" s="45">
        <v>80</v>
      </c>
      <c r="I37" s="103">
        <v>80</v>
      </c>
      <c r="J37" s="46">
        <f t="shared" si="6"/>
        <v>240</v>
      </c>
      <c r="K37" s="47" t="str">
        <f t="shared" si="7"/>
        <v>VYHOVUJE</v>
      </c>
      <c r="L37" s="123"/>
      <c r="M37" s="123"/>
      <c r="N37" s="126"/>
      <c r="O37" s="126"/>
      <c r="P37" s="121"/>
      <c r="Q37" s="121"/>
      <c r="R37" s="133"/>
      <c r="S37" s="126"/>
      <c r="T37" s="136"/>
    </row>
    <row r="38" spans="1:20" ht="22.5" customHeight="1" x14ac:dyDescent="0.25">
      <c r="A38" s="24"/>
      <c r="B38" s="39">
        <v>32</v>
      </c>
      <c r="C38" s="40" t="s">
        <v>80</v>
      </c>
      <c r="D38" s="41">
        <v>3</v>
      </c>
      <c r="E38" s="42" t="s">
        <v>28</v>
      </c>
      <c r="F38" s="43" t="s">
        <v>81</v>
      </c>
      <c r="G38" s="44">
        <f t="shared" si="3"/>
        <v>135</v>
      </c>
      <c r="H38" s="45">
        <v>45</v>
      </c>
      <c r="I38" s="103">
        <v>45</v>
      </c>
      <c r="J38" s="46">
        <f t="shared" si="6"/>
        <v>135</v>
      </c>
      <c r="K38" s="47" t="str">
        <f t="shared" si="7"/>
        <v>VYHOVUJE</v>
      </c>
      <c r="L38" s="123"/>
      <c r="M38" s="123"/>
      <c r="N38" s="126"/>
      <c r="O38" s="126"/>
      <c r="P38" s="121"/>
      <c r="Q38" s="121"/>
      <c r="R38" s="133"/>
      <c r="S38" s="126"/>
      <c r="T38" s="136"/>
    </row>
    <row r="39" spans="1:20" ht="35.25" customHeight="1" x14ac:dyDescent="0.25">
      <c r="A39" s="24"/>
      <c r="B39" s="39">
        <v>33</v>
      </c>
      <c r="C39" s="40" t="s">
        <v>82</v>
      </c>
      <c r="D39" s="41">
        <v>3</v>
      </c>
      <c r="E39" s="42" t="s">
        <v>28</v>
      </c>
      <c r="F39" s="43" t="s">
        <v>83</v>
      </c>
      <c r="G39" s="44">
        <f t="shared" si="3"/>
        <v>1260</v>
      </c>
      <c r="H39" s="45">
        <v>420</v>
      </c>
      <c r="I39" s="103">
        <v>400</v>
      </c>
      <c r="J39" s="46">
        <f t="shared" si="6"/>
        <v>1200</v>
      </c>
      <c r="K39" s="47" t="str">
        <f t="shared" si="7"/>
        <v>VYHOVUJE</v>
      </c>
      <c r="L39" s="123"/>
      <c r="M39" s="123"/>
      <c r="N39" s="126"/>
      <c r="O39" s="126"/>
      <c r="P39" s="121"/>
      <c r="Q39" s="121"/>
      <c r="R39" s="133"/>
      <c r="S39" s="126"/>
      <c r="T39" s="136"/>
    </row>
    <row r="40" spans="1:20" ht="22.5" customHeight="1" x14ac:dyDescent="0.25">
      <c r="A40" s="24"/>
      <c r="B40" s="39">
        <v>34</v>
      </c>
      <c r="C40" s="40" t="s">
        <v>84</v>
      </c>
      <c r="D40" s="41">
        <v>5</v>
      </c>
      <c r="E40" s="42" t="s">
        <v>47</v>
      </c>
      <c r="F40" s="43" t="s">
        <v>85</v>
      </c>
      <c r="G40" s="44">
        <f t="shared" si="3"/>
        <v>500</v>
      </c>
      <c r="H40" s="45">
        <v>100</v>
      </c>
      <c r="I40" s="103">
        <v>84</v>
      </c>
      <c r="J40" s="46">
        <f t="shared" si="6"/>
        <v>420</v>
      </c>
      <c r="K40" s="47" t="str">
        <f t="shared" si="7"/>
        <v>VYHOVUJE</v>
      </c>
      <c r="L40" s="123"/>
      <c r="M40" s="123"/>
      <c r="N40" s="126"/>
      <c r="O40" s="126"/>
      <c r="P40" s="121"/>
      <c r="Q40" s="121"/>
      <c r="R40" s="133"/>
      <c r="S40" s="126"/>
      <c r="T40" s="136"/>
    </row>
    <row r="41" spans="1:20" ht="22.5" customHeight="1" x14ac:dyDescent="0.25">
      <c r="A41" s="24"/>
      <c r="B41" s="39">
        <v>35</v>
      </c>
      <c r="C41" s="40" t="s">
        <v>86</v>
      </c>
      <c r="D41" s="41">
        <v>3</v>
      </c>
      <c r="E41" s="42" t="s">
        <v>47</v>
      </c>
      <c r="F41" s="43" t="s">
        <v>87</v>
      </c>
      <c r="G41" s="44">
        <f t="shared" si="3"/>
        <v>450</v>
      </c>
      <c r="H41" s="45">
        <v>150</v>
      </c>
      <c r="I41" s="103">
        <v>150</v>
      </c>
      <c r="J41" s="46">
        <f t="shared" si="6"/>
        <v>450</v>
      </c>
      <c r="K41" s="47" t="str">
        <f t="shared" si="7"/>
        <v>VYHOVUJE</v>
      </c>
      <c r="L41" s="123"/>
      <c r="M41" s="123"/>
      <c r="N41" s="126"/>
      <c r="O41" s="126"/>
      <c r="P41" s="121"/>
      <c r="Q41" s="121"/>
      <c r="R41" s="133"/>
      <c r="S41" s="126"/>
      <c r="T41" s="136"/>
    </row>
    <row r="42" spans="1:20" ht="22.5" customHeight="1" x14ac:dyDescent="0.25">
      <c r="A42" s="24"/>
      <c r="B42" s="39">
        <v>36</v>
      </c>
      <c r="C42" s="40" t="s">
        <v>131</v>
      </c>
      <c r="D42" s="41">
        <v>3</v>
      </c>
      <c r="E42" s="42" t="s">
        <v>28</v>
      </c>
      <c r="F42" s="43" t="s">
        <v>132</v>
      </c>
      <c r="G42" s="44">
        <f t="shared" si="3"/>
        <v>270</v>
      </c>
      <c r="H42" s="45">
        <v>90</v>
      </c>
      <c r="I42" s="103">
        <v>90</v>
      </c>
      <c r="J42" s="46">
        <f t="shared" si="6"/>
        <v>270</v>
      </c>
      <c r="K42" s="47" t="str">
        <f t="shared" si="7"/>
        <v>VYHOVUJE</v>
      </c>
      <c r="L42" s="123"/>
      <c r="M42" s="123"/>
      <c r="N42" s="126"/>
      <c r="O42" s="126"/>
      <c r="P42" s="121"/>
      <c r="Q42" s="121"/>
      <c r="R42" s="133"/>
      <c r="S42" s="126"/>
      <c r="T42" s="136"/>
    </row>
    <row r="43" spans="1:20" ht="22.5" customHeight="1" x14ac:dyDescent="0.25">
      <c r="A43" s="24"/>
      <c r="B43" s="39">
        <v>37</v>
      </c>
      <c r="C43" s="40" t="s">
        <v>88</v>
      </c>
      <c r="D43" s="41">
        <v>5</v>
      </c>
      <c r="E43" s="42" t="s">
        <v>28</v>
      </c>
      <c r="F43" s="43" t="s">
        <v>89</v>
      </c>
      <c r="G43" s="44">
        <f t="shared" si="3"/>
        <v>70</v>
      </c>
      <c r="H43" s="45">
        <v>14</v>
      </c>
      <c r="I43" s="103">
        <v>12</v>
      </c>
      <c r="J43" s="46">
        <f t="shared" si="6"/>
        <v>60</v>
      </c>
      <c r="K43" s="47" t="str">
        <f t="shared" si="7"/>
        <v>VYHOVUJE</v>
      </c>
      <c r="L43" s="123"/>
      <c r="M43" s="123"/>
      <c r="N43" s="126"/>
      <c r="O43" s="126"/>
      <c r="P43" s="121"/>
      <c r="Q43" s="121"/>
      <c r="R43" s="133"/>
      <c r="S43" s="126"/>
      <c r="T43" s="136"/>
    </row>
    <row r="44" spans="1:20" ht="22.5" customHeight="1" x14ac:dyDescent="0.25">
      <c r="A44" s="24"/>
      <c r="B44" s="39">
        <v>38</v>
      </c>
      <c r="C44" s="40" t="s">
        <v>90</v>
      </c>
      <c r="D44" s="41">
        <v>5</v>
      </c>
      <c r="E44" s="42" t="s">
        <v>28</v>
      </c>
      <c r="F44" s="43" t="s">
        <v>91</v>
      </c>
      <c r="G44" s="44">
        <f t="shared" si="3"/>
        <v>75</v>
      </c>
      <c r="H44" s="45">
        <v>15</v>
      </c>
      <c r="I44" s="103">
        <v>14</v>
      </c>
      <c r="J44" s="46">
        <f t="shared" si="6"/>
        <v>70</v>
      </c>
      <c r="K44" s="47" t="str">
        <f t="shared" si="7"/>
        <v>VYHOVUJE</v>
      </c>
      <c r="L44" s="123"/>
      <c r="M44" s="123"/>
      <c r="N44" s="126"/>
      <c r="O44" s="126"/>
      <c r="P44" s="121"/>
      <c r="Q44" s="121"/>
      <c r="R44" s="133"/>
      <c r="S44" s="126"/>
      <c r="T44" s="136"/>
    </row>
    <row r="45" spans="1:20" ht="22.5" customHeight="1" x14ac:dyDescent="0.25">
      <c r="A45" s="24"/>
      <c r="B45" s="39">
        <v>39</v>
      </c>
      <c r="C45" s="40" t="s">
        <v>92</v>
      </c>
      <c r="D45" s="41">
        <v>5</v>
      </c>
      <c r="E45" s="42" t="s">
        <v>28</v>
      </c>
      <c r="F45" s="43" t="s">
        <v>91</v>
      </c>
      <c r="G45" s="44">
        <f t="shared" si="3"/>
        <v>90</v>
      </c>
      <c r="H45" s="45">
        <v>18</v>
      </c>
      <c r="I45" s="103">
        <v>16</v>
      </c>
      <c r="J45" s="46">
        <f t="shared" si="6"/>
        <v>80</v>
      </c>
      <c r="K45" s="47" t="str">
        <f t="shared" si="7"/>
        <v>VYHOVUJE</v>
      </c>
      <c r="L45" s="123"/>
      <c r="M45" s="123"/>
      <c r="N45" s="126"/>
      <c r="O45" s="126"/>
      <c r="P45" s="121"/>
      <c r="Q45" s="121"/>
      <c r="R45" s="133"/>
      <c r="S45" s="126"/>
      <c r="T45" s="136"/>
    </row>
    <row r="46" spans="1:20" ht="22.5" customHeight="1" x14ac:dyDescent="0.25">
      <c r="A46" s="24"/>
      <c r="B46" s="39">
        <v>40</v>
      </c>
      <c r="C46" s="40" t="s">
        <v>93</v>
      </c>
      <c r="D46" s="41">
        <v>1</v>
      </c>
      <c r="E46" s="42" t="s">
        <v>47</v>
      </c>
      <c r="F46" s="43" t="s">
        <v>94</v>
      </c>
      <c r="G46" s="44">
        <f t="shared" si="3"/>
        <v>240</v>
      </c>
      <c r="H46" s="45">
        <v>240</v>
      </c>
      <c r="I46" s="103">
        <v>239</v>
      </c>
      <c r="J46" s="46">
        <f t="shared" si="6"/>
        <v>239</v>
      </c>
      <c r="K46" s="47" t="str">
        <f t="shared" si="7"/>
        <v>VYHOVUJE</v>
      </c>
      <c r="L46" s="123"/>
      <c r="M46" s="123"/>
      <c r="N46" s="126"/>
      <c r="O46" s="126"/>
      <c r="P46" s="121"/>
      <c r="Q46" s="121"/>
      <c r="R46" s="133"/>
      <c r="S46" s="126"/>
      <c r="T46" s="136"/>
    </row>
    <row r="47" spans="1:20" ht="22.5" customHeight="1" thickBot="1" x14ac:dyDescent="0.3">
      <c r="A47" s="24"/>
      <c r="B47" s="68">
        <v>41</v>
      </c>
      <c r="C47" s="69" t="s">
        <v>95</v>
      </c>
      <c r="D47" s="70">
        <v>3</v>
      </c>
      <c r="E47" s="71" t="s">
        <v>47</v>
      </c>
      <c r="F47" s="72" t="s">
        <v>96</v>
      </c>
      <c r="G47" s="73">
        <f t="shared" si="3"/>
        <v>51</v>
      </c>
      <c r="H47" s="74">
        <v>17</v>
      </c>
      <c r="I47" s="106">
        <v>15</v>
      </c>
      <c r="J47" s="75">
        <f t="shared" si="6"/>
        <v>45</v>
      </c>
      <c r="K47" s="76" t="str">
        <f t="shared" si="7"/>
        <v>VYHOVUJE</v>
      </c>
      <c r="L47" s="132"/>
      <c r="M47" s="132"/>
      <c r="N47" s="131"/>
      <c r="O47" s="131"/>
      <c r="P47" s="130"/>
      <c r="Q47" s="130"/>
      <c r="R47" s="134"/>
      <c r="S47" s="131"/>
      <c r="T47" s="144"/>
    </row>
    <row r="48" spans="1:20" ht="114" customHeight="1" x14ac:dyDescent="0.25">
      <c r="A48" s="24"/>
      <c r="B48" s="77">
        <v>42</v>
      </c>
      <c r="C48" s="78" t="s">
        <v>36</v>
      </c>
      <c r="D48" s="79">
        <v>15</v>
      </c>
      <c r="E48" s="80" t="s">
        <v>28</v>
      </c>
      <c r="F48" s="81" t="s">
        <v>123</v>
      </c>
      <c r="G48" s="82">
        <f t="shared" si="3"/>
        <v>2250</v>
      </c>
      <c r="H48" s="83">
        <v>150</v>
      </c>
      <c r="I48" s="107">
        <v>115</v>
      </c>
      <c r="J48" s="84">
        <f t="shared" si="6"/>
        <v>1725</v>
      </c>
      <c r="K48" s="85" t="str">
        <f t="shared" si="7"/>
        <v>VYHOVUJE</v>
      </c>
      <c r="L48" s="120" t="s">
        <v>26</v>
      </c>
      <c r="M48" s="120" t="s">
        <v>112</v>
      </c>
      <c r="N48" s="125"/>
      <c r="O48" s="120" t="s">
        <v>120</v>
      </c>
      <c r="P48" s="120" t="s">
        <v>118</v>
      </c>
      <c r="Q48" s="120" t="s">
        <v>119</v>
      </c>
      <c r="R48" s="138">
        <v>21</v>
      </c>
      <c r="S48" s="125"/>
      <c r="T48" s="135" t="s">
        <v>12</v>
      </c>
    </row>
    <row r="49" spans="1:20" ht="22.5" customHeight="1" x14ac:dyDescent="0.25">
      <c r="A49" s="24"/>
      <c r="B49" s="39">
        <v>43</v>
      </c>
      <c r="C49" s="40" t="s">
        <v>46</v>
      </c>
      <c r="D49" s="41">
        <v>200</v>
      </c>
      <c r="E49" s="42" t="s">
        <v>47</v>
      </c>
      <c r="F49" s="43" t="s">
        <v>48</v>
      </c>
      <c r="G49" s="44">
        <f t="shared" si="3"/>
        <v>459.99999999999994</v>
      </c>
      <c r="H49" s="45">
        <v>2.2999999999999998</v>
      </c>
      <c r="I49" s="103">
        <v>2</v>
      </c>
      <c r="J49" s="46">
        <f t="shared" si="6"/>
        <v>400</v>
      </c>
      <c r="K49" s="47" t="str">
        <f t="shared" si="7"/>
        <v>VYHOVUJE</v>
      </c>
      <c r="L49" s="128"/>
      <c r="M49" s="128"/>
      <c r="N49" s="126"/>
      <c r="O49" s="123"/>
      <c r="P49" s="121"/>
      <c r="Q49" s="121"/>
      <c r="R49" s="133"/>
      <c r="S49" s="126"/>
      <c r="T49" s="136"/>
    </row>
    <row r="50" spans="1:20" ht="22.5" customHeight="1" x14ac:dyDescent="0.25">
      <c r="A50" s="24"/>
      <c r="B50" s="39">
        <v>44</v>
      </c>
      <c r="C50" s="40" t="s">
        <v>133</v>
      </c>
      <c r="D50" s="41">
        <v>2</v>
      </c>
      <c r="E50" s="42" t="s">
        <v>28</v>
      </c>
      <c r="F50" s="43" t="s">
        <v>66</v>
      </c>
      <c r="G50" s="44">
        <f t="shared" si="3"/>
        <v>90</v>
      </c>
      <c r="H50" s="45">
        <v>45</v>
      </c>
      <c r="I50" s="103">
        <v>35</v>
      </c>
      <c r="J50" s="46">
        <f t="shared" si="6"/>
        <v>70</v>
      </c>
      <c r="K50" s="47" t="str">
        <f t="shared" si="7"/>
        <v>VYHOVUJE</v>
      </c>
      <c r="L50" s="128"/>
      <c r="M50" s="128"/>
      <c r="N50" s="126"/>
      <c r="O50" s="123"/>
      <c r="P50" s="121"/>
      <c r="Q50" s="121"/>
      <c r="R50" s="133"/>
      <c r="S50" s="126"/>
      <c r="T50" s="136"/>
    </row>
    <row r="51" spans="1:20" ht="22.5" customHeight="1" x14ac:dyDescent="0.25">
      <c r="A51" s="24"/>
      <c r="B51" s="39">
        <v>45</v>
      </c>
      <c r="C51" s="40" t="s">
        <v>97</v>
      </c>
      <c r="D51" s="41">
        <v>4</v>
      </c>
      <c r="E51" s="42" t="s">
        <v>28</v>
      </c>
      <c r="F51" s="43" t="s">
        <v>98</v>
      </c>
      <c r="G51" s="44">
        <f t="shared" si="3"/>
        <v>380</v>
      </c>
      <c r="H51" s="45">
        <v>95</v>
      </c>
      <c r="I51" s="103">
        <v>95</v>
      </c>
      <c r="J51" s="46">
        <f t="shared" si="6"/>
        <v>380</v>
      </c>
      <c r="K51" s="47" t="str">
        <f t="shared" si="7"/>
        <v>VYHOVUJE</v>
      </c>
      <c r="L51" s="128"/>
      <c r="M51" s="128"/>
      <c r="N51" s="126"/>
      <c r="O51" s="123"/>
      <c r="P51" s="121"/>
      <c r="Q51" s="121"/>
      <c r="R51" s="133"/>
      <c r="S51" s="126"/>
      <c r="T51" s="136"/>
    </row>
    <row r="52" spans="1:20" ht="22.5" customHeight="1" x14ac:dyDescent="0.25">
      <c r="A52" s="24"/>
      <c r="B52" s="39">
        <v>46</v>
      </c>
      <c r="C52" s="40" t="s">
        <v>134</v>
      </c>
      <c r="D52" s="41">
        <v>15</v>
      </c>
      <c r="E52" s="42" t="s">
        <v>47</v>
      </c>
      <c r="F52" s="43" t="s">
        <v>99</v>
      </c>
      <c r="G52" s="44">
        <f t="shared" si="3"/>
        <v>60</v>
      </c>
      <c r="H52" s="45">
        <v>4</v>
      </c>
      <c r="I52" s="103">
        <v>4</v>
      </c>
      <c r="J52" s="46">
        <f t="shared" si="6"/>
        <v>60</v>
      </c>
      <c r="K52" s="47" t="str">
        <f t="shared" si="7"/>
        <v>VYHOVUJE</v>
      </c>
      <c r="L52" s="128"/>
      <c r="M52" s="128"/>
      <c r="N52" s="126"/>
      <c r="O52" s="123"/>
      <c r="P52" s="121"/>
      <c r="Q52" s="121"/>
      <c r="R52" s="133"/>
      <c r="S52" s="126"/>
      <c r="T52" s="136"/>
    </row>
    <row r="53" spans="1:20" ht="22.5" customHeight="1" x14ac:dyDescent="0.25">
      <c r="A53" s="24"/>
      <c r="B53" s="39">
        <v>47</v>
      </c>
      <c r="C53" s="40" t="s">
        <v>135</v>
      </c>
      <c r="D53" s="41">
        <v>15</v>
      </c>
      <c r="E53" s="42" t="s">
        <v>47</v>
      </c>
      <c r="F53" s="43" t="s">
        <v>100</v>
      </c>
      <c r="G53" s="44">
        <f t="shared" si="3"/>
        <v>96</v>
      </c>
      <c r="H53" s="45">
        <v>6.4</v>
      </c>
      <c r="I53" s="103">
        <v>6</v>
      </c>
      <c r="J53" s="46">
        <f t="shared" si="6"/>
        <v>90</v>
      </c>
      <c r="K53" s="47" t="str">
        <f t="shared" si="7"/>
        <v>VYHOVUJE</v>
      </c>
      <c r="L53" s="128"/>
      <c r="M53" s="128"/>
      <c r="N53" s="126"/>
      <c r="O53" s="123"/>
      <c r="P53" s="121"/>
      <c r="Q53" s="121"/>
      <c r="R53" s="133"/>
      <c r="S53" s="126"/>
      <c r="T53" s="136"/>
    </row>
    <row r="54" spans="1:20" ht="22.5" customHeight="1" x14ac:dyDescent="0.25">
      <c r="A54" s="24"/>
      <c r="B54" s="39">
        <v>48</v>
      </c>
      <c r="C54" s="40" t="s">
        <v>136</v>
      </c>
      <c r="D54" s="41">
        <v>15</v>
      </c>
      <c r="E54" s="42" t="s">
        <v>47</v>
      </c>
      <c r="F54" s="43" t="s">
        <v>101</v>
      </c>
      <c r="G54" s="44">
        <f t="shared" si="3"/>
        <v>165</v>
      </c>
      <c r="H54" s="45">
        <v>11</v>
      </c>
      <c r="I54" s="103">
        <v>10</v>
      </c>
      <c r="J54" s="46">
        <f t="shared" si="6"/>
        <v>150</v>
      </c>
      <c r="K54" s="47" t="str">
        <f t="shared" si="7"/>
        <v>VYHOVUJE</v>
      </c>
      <c r="L54" s="128"/>
      <c r="M54" s="128"/>
      <c r="N54" s="126"/>
      <c r="O54" s="123"/>
      <c r="P54" s="121"/>
      <c r="Q54" s="121"/>
      <c r="R54" s="133"/>
      <c r="S54" s="126"/>
      <c r="T54" s="136"/>
    </row>
    <row r="55" spans="1:20" ht="22.5" customHeight="1" x14ac:dyDescent="0.25">
      <c r="A55" s="24"/>
      <c r="B55" s="39">
        <v>49</v>
      </c>
      <c r="C55" s="40" t="s">
        <v>137</v>
      </c>
      <c r="D55" s="41">
        <v>4</v>
      </c>
      <c r="E55" s="42" t="s">
        <v>47</v>
      </c>
      <c r="F55" s="43" t="s">
        <v>102</v>
      </c>
      <c r="G55" s="44">
        <f t="shared" si="3"/>
        <v>68</v>
      </c>
      <c r="H55" s="45">
        <v>17</v>
      </c>
      <c r="I55" s="103">
        <v>15</v>
      </c>
      <c r="J55" s="46">
        <f t="shared" si="6"/>
        <v>60</v>
      </c>
      <c r="K55" s="47" t="str">
        <f t="shared" si="7"/>
        <v>VYHOVUJE</v>
      </c>
      <c r="L55" s="128"/>
      <c r="M55" s="128"/>
      <c r="N55" s="126"/>
      <c r="O55" s="123"/>
      <c r="P55" s="121"/>
      <c r="Q55" s="121"/>
      <c r="R55" s="133"/>
      <c r="S55" s="126"/>
      <c r="T55" s="136"/>
    </row>
    <row r="56" spans="1:20" ht="22.5" customHeight="1" x14ac:dyDescent="0.25">
      <c r="A56" s="24"/>
      <c r="B56" s="39">
        <v>50</v>
      </c>
      <c r="C56" s="40" t="s">
        <v>138</v>
      </c>
      <c r="D56" s="41">
        <v>4</v>
      </c>
      <c r="E56" s="42" t="s">
        <v>47</v>
      </c>
      <c r="F56" s="43" t="s">
        <v>102</v>
      </c>
      <c r="G56" s="44">
        <f t="shared" si="3"/>
        <v>68</v>
      </c>
      <c r="H56" s="45">
        <v>17</v>
      </c>
      <c r="I56" s="103">
        <v>15</v>
      </c>
      <c r="J56" s="46">
        <f t="shared" si="6"/>
        <v>60</v>
      </c>
      <c r="K56" s="47" t="str">
        <f t="shared" si="7"/>
        <v>VYHOVUJE</v>
      </c>
      <c r="L56" s="128"/>
      <c r="M56" s="128"/>
      <c r="N56" s="126"/>
      <c r="O56" s="123"/>
      <c r="P56" s="121"/>
      <c r="Q56" s="121"/>
      <c r="R56" s="133"/>
      <c r="S56" s="126"/>
      <c r="T56" s="136"/>
    </row>
    <row r="57" spans="1:20" ht="34.5" customHeight="1" x14ac:dyDescent="0.25">
      <c r="A57" s="24"/>
      <c r="B57" s="39">
        <v>51</v>
      </c>
      <c r="C57" s="40" t="s">
        <v>139</v>
      </c>
      <c r="D57" s="41">
        <v>4</v>
      </c>
      <c r="E57" s="42" t="s">
        <v>47</v>
      </c>
      <c r="F57" s="43" t="s">
        <v>103</v>
      </c>
      <c r="G57" s="44">
        <f t="shared" si="3"/>
        <v>300</v>
      </c>
      <c r="H57" s="45">
        <v>75</v>
      </c>
      <c r="I57" s="103">
        <v>75</v>
      </c>
      <c r="J57" s="46">
        <f t="shared" si="6"/>
        <v>300</v>
      </c>
      <c r="K57" s="47" t="str">
        <f t="shared" si="7"/>
        <v>VYHOVUJE</v>
      </c>
      <c r="L57" s="128"/>
      <c r="M57" s="128"/>
      <c r="N57" s="126"/>
      <c r="O57" s="123"/>
      <c r="P57" s="121"/>
      <c r="Q57" s="121"/>
      <c r="R57" s="133"/>
      <c r="S57" s="126"/>
      <c r="T57" s="136"/>
    </row>
    <row r="58" spans="1:20" ht="45.75" customHeight="1" x14ac:dyDescent="0.25">
      <c r="A58" s="24"/>
      <c r="B58" s="39">
        <v>52</v>
      </c>
      <c r="C58" s="40" t="s">
        <v>140</v>
      </c>
      <c r="D58" s="41">
        <v>4</v>
      </c>
      <c r="E58" s="42" t="s">
        <v>47</v>
      </c>
      <c r="F58" s="43" t="s">
        <v>104</v>
      </c>
      <c r="G58" s="44">
        <f t="shared" si="3"/>
        <v>220</v>
      </c>
      <c r="H58" s="45">
        <v>55</v>
      </c>
      <c r="I58" s="103">
        <v>55</v>
      </c>
      <c r="J58" s="46">
        <f t="shared" si="6"/>
        <v>220</v>
      </c>
      <c r="K58" s="47" t="str">
        <f t="shared" si="7"/>
        <v>VYHOVUJE</v>
      </c>
      <c r="L58" s="128"/>
      <c r="M58" s="128"/>
      <c r="N58" s="126"/>
      <c r="O58" s="123"/>
      <c r="P58" s="121"/>
      <c r="Q58" s="121"/>
      <c r="R58" s="133"/>
      <c r="S58" s="126"/>
      <c r="T58" s="136"/>
    </row>
    <row r="59" spans="1:20" ht="45.75" customHeight="1" x14ac:dyDescent="0.25">
      <c r="A59" s="24"/>
      <c r="B59" s="39">
        <v>53</v>
      </c>
      <c r="C59" s="40" t="s">
        <v>105</v>
      </c>
      <c r="D59" s="41">
        <v>1</v>
      </c>
      <c r="E59" s="42" t="s">
        <v>106</v>
      </c>
      <c r="F59" s="43" t="s">
        <v>141</v>
      </c>
      <c r="G59" s="44">
        <f t="shared" si="3"/>
        <v>60</v>
      </c>
      <c r="H59" s="45">
        <v>60</v>
      </c>
      <c r="I59" s="103">
        <v>60</v>
      </c>
      <c r="J59" s="46">
        <f t="shared" si="6"/>
        <v>60</v>
      </c>
      <c r="K59" s="47" t="str">
        <f t="shared" si="7"/>
        <v>VYHOVUJE</v>
      </c>
      <c r="L59" s="128"/>
      <c r="M59" s="128"/>
      <c r="N59" s="126"/>
      <c r="O59" s="123"/>
      <c r="P59" s="121"/>
      <c r="Q59" s="121"/>
      <c r="R59" s="133"/>
      <c r="S59" s="126"/>
      <c r="T59" s="136"/>
    </row>
    <row r="60" spans="1:20" ht="22.5" customHeight="1" x14ac:dyDescent="0.25">
      <c r="A60" s="24"/>
      <c r="B60" s="39">
        <v>54</v>
      </c>
      <c r="C60" s="40" t="s">
        <v>142</v>
      </c>
      <c r="D60" s="41">
        <v>10</v>
      </c>
      <c r="E60" s="42" t="s">
        <v>47</v>
      </c>
      <c r="F60" s="43" t="s">
        <v>107</v>
      </c>
      <c r="G60" s="44">
        <f t="shared" si="3"/>
        <v>160</v>
      </c>
      <c r="H60" s="45">
        <v>16</v>
      </c>
      <c r="I60" s="103">
        <v>11</v>
      </c>
      <c r="J60" s="46">
        <f t="shared" si="6"/>
        <v>110</v>
      </c>
      <c r="K60" s="47" t="str">
        <f t="shared" si="7"/>
        <v>VYHOVUJE</v>
      </c>
      <c r="L60" s="128"/>
      <c r="M60" s="128"/>
      <c r="N60" s="126"/>
      <c r="O60" s="123"/>
      <c r="P60" s="121"/>
      <c r="Q60" s="121"/>
      <c r="R60" s="133"/>
      <c r="S60" s="126"/>
      <c r="T60" s="136"/>
    </row>
    <row r="61" spans="1:20" ht="22.5" customHeight="1" x14ac:dyDescent="0.25">
      <c r="A61" s="24"/>
      <c r="B61" s="39">
        <v>55</v>
      </c>
      <c r="C61" s="40" t="s">
        <v>143</v>
      </c>
      <c r="D61" s="41">
        <v>10</v>
      </c>
      <c r="E61" s="42" t="s">
        <v>47</v>
      </c>
      <c r="F61" s="43" t="s">
        <v>107</v>
      </c>
      <c r="G61" s="44">
        <f t="shared" si="3"/>
        <v>200</v>
      </c>
      <c r="H61" s="45">
        <v>20</v>
      </c>
      <c r="I61" s="103">
        <v>15</v>
      </c>
      <c r="J61" s="46">
        <f t="shared" si="6"/>
        <v>150</v>
      </c>
      <c r="K61" s="47" t="str">
        <f t="shared" si="7"/>
        <v>VYHOVUJE</v>
      </c>
      <c r="L61" s="128"/>
      <c r="M61" s="128"/>
      <c r="N61" s="126"/>
      <c r="O61" s="123"/>
      <c r="P61" s="121"/>
      <c r="Q61" s="121"/>
      <c r="R61" s="133"/>
      <c r="S61" s="126"/>
      <c r="T61" s="136"/>
    </row>
    <row r="62" spans="1:20" ht="22.5" customHeight="1" thickBot="1" x14ac:dyDescent="0.3">
      <c r="A62" s="24"/>
      <c r="B62" s="86">
        <v>56</v>
      </c>
      <c r="C62" s="87" t="s">
        <v>144</v>
      </c>
      <c r="D62" s="88">
        <v>4</v>
      </c>
      <c r="E62" s="89" t="s">
        <v>47</v>
      </c>
      <c r="F62" s="90" t="s">
        <v>108</v>
      </c>
      <c r="G62" s="91">
        <f t="shared" si="3"/>
        <v>60</v>
      </c>
      <c r="H62" s="92">
        <v>15</v>
      </c>
      <c r="I62" s="108">
        <v>15</v>
      </c>
      <c r="J62" s="93">
        <f t="shared" si="6"/>
        <v>60</v>
      </c>
      <c r="K62" s="94" t="str">
        <f t="shared" si="7"/>
        <v>VYHOVUJE</v>
      </c>
      <c r="L62" s="129"/>
      <c r="M62" s="129"/>
      <c r="N62" s="127"/>
      <c r="O62" s="124"/>
      <c r="P62" s="122"/>
      <c r="Q62" s="122"/>
      <c r="R62" s="139"/>
      <c r="S62" s="127"/>
      <c r="T62" s="137"/>
    </row>
    <row r="63" spans="1:20" ht="16.5" thickTop="1" thickBot="1" x14ac:dyDescent="0.3">
      <c r="C63" s="1"/>
      <c r="D63" s="1"/>
      <c r="E63" s="1"/>
      <c r="F63" s="1"/>
      <c r="G63" s="1"/>
      <c r="J63" s="95"/>
    </row>
    <row r="64" spans="1:20" ht="60.75" customHeight="1" thickTop="1" thickBot="1" x14ac:dyDescent="0.3">
      <c r="B64" s="113" t="s">
        <v>9</v>
      </c>
      <c r="C64" s="113"/>
      <c r="D64" s="113"/>
      <c r="E64" s="113"/>
      <c r="F64" s="113"/>
      <c r="G64" s="96"/>
      <c r="H64" s="97" t="s">
        <v>10</v>
      </c>
      <c r="I64" s="116" t="s">
        <v>11</v>
      </c>
      <c r="J64" s="117"/>
      <c r="K64" s="118"/>
      <c r="S64" s="21"/>
      <c r="T64" s="98"/>
    </row>
    <row r="65" spans="2:11" ht="33" customHeight="1" thickTop="1" thickBot="1" x14ac:dyDescent="0.3">
      <c r="B65" s="109" t="s">
        <v>25</v>
      </c>
      <c r="C65" s="109"/>
      <c r="D65" s="109"/>
      <c r="E65" s="109"/>
      <c r="F65" s="109"/>
      <c r="G65" s="99"/>
      <c r="H65" s="100">
        <f>SUM(G7:G62)</f>
        <v>15189</v>
      </c>
      <c r="I65" s="110">
        <f>SUM(J7:J62)</f>
        <v>13575</v>
      </c>
      <c r="J65" s="111"/>
      <c r="K65" s="112"/>
    </row>
    <row r="66" spans="2:11" ht="14.25" customHeight="1" thickTop="1" x14ac:dyDescent="0.25"/>
    <row r="67" spans="2:11" ht="14.25" customHeight="1" x14ac:dyDescent="0.25"/>
    <row r="68" spans="2:11" ht="14.25" customHeight="1" x14ac:dyDescent="0.25"/>
    <row r="69" spans="2:11" ht="14.25" customHeight="1" x14ac:dyDescent="0.25"/>
    <row r="70" spans="2:11" ht="14.25" customHeight="1" x14ac:dyDescent="0.25"/>
    <row r="71" spans="2:11" ht="14.25" customHeight="1" x14ac:dyDescent="0.25"/>
    <row r="72" spans="2:11" ht="14.25" customHeight="1" x14ac:dyDescent="0.25"/>
    <row r="73" spans="2:11" ht="14.25" customHeight="1" x14ac:dyDescent="0.25"/>
    <row r="74" spans="2:11" ht="14.25" customHeight="1" x14ac:dyDescent="0.25"/>
    <row r="75" spans="2:11" ht="14.25" customHeight="1" x14ac:dyDescent="0.25"/>
    <row r="76" spans="2:11" ht="14.25" customHeight="1" x14ac:dyDescent="0.25"/>
    <row r="77" spans="2:11" ht="14.25" customHeight="1" x14ac:dyDescent="0.25"/>
    <row r="78" spans="2:11" ht="14.25" customHeight="1" x14ac:dyDescent="0.25"/>
    <row r="79" spans="2:11" ht="14.25" customHeight="1" x14ac:dyDescent="0.25"/>
    <row r="80" spans="2:11"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row r="168" ht="14.25" customHeight="1" x14ac:dyDescent="0.25"/>
    <row r="169" ht="14.25" customHeight="1" x14ac:dyDescent="0.25"/>
    <row r="170" ht="14.25" customHeight="1" x14ac:dyDescent="0.25"/>
    <row r="171" ht="14.25" customHeight="1" x14ac:dyDescent="0.25"/>
    <row r="172" ht="14.25" customHeight="1" x14ac:dyDescent="0.25"/>
    <row r="173" ht="14.25" customHeight="1" x14ac:dyDescent="0.25"/>
    <row r="174" ht="14.25" customHeight="1" x14ac:dyDescent="0.25"/>
    <row r="175" ht="14.25" customHeight="1" x14ac:dyDescent="0.25"/>
    <row r="176" ht="14.25" customHeight="1" x14ac:dyDescent="0.25"/>
    <row r="177" ht="14.25" customHeight="1" x14ac:dyDescent="0.25"/>
    <row r="178" ht="14.25" customHeight="1" x14ac:dyDescent="0.25"/>
    <row r="179" ht="14.25" customHeight="1" x14ac:dyDescent="0.25"/>
    <row r="180" ht="14.25" customHeight="1" x14ac:dyDescent="0.25"/>
    <row r="181" ht="14.25" customHeight="1" x14ac:dyDescent="0.25"/>
    <row r="182" ht="14.25" customHeight="1" x14ac:dyDescent="0.25"/>
    <row r="183" ht="14.25" customHeight="1" x14ac:dyDescent="0.25"/>
    <row r="184" ht="14.25" customHeight="1" x14ac:dyDescent="0.25"/>
    <row r="185" ht="14.25" customHeight="1" x14ac:dyDescent="0.25"/>
    <row r="186" ht="14.25" customHeight="1" x14ac:dyDescent="0.25"/>
    <row r="187" ht="14.25" customHeight="1" x14ac:dyDescent="0.25"/>
    <row r="188" ht="14.25" customHeight="1" x14ac:dyDescent="0.25"/>
    <row r="189" ht="14.25" customHeight="1" x14ac:dyDescent="0.25"/>
    <row r="190" ht="14.25" customHeight="1" x14ac:dyDescent="0.25"/>
    <row r="191" ht="14.25" customHeight="1" x14ac:dyDescent="0.25"/>
    <row r="192" ht="14.25" customHeight="1" x14ac:dyDescent="0.25"/>
    <row r="193" ht="14.25" customHeight="1" x14ac:dyDescent="0.25"/>
    <row r="194" ht="14.25" customHeight="1" x14ac:dyDescent="0.25"/>
    <row r="195" ht="14.25" customHeight="1" x14ac:dyDescent="0.25"/>
    <row r="196" ht="14.25" customHeight="1" x14ac:dyDescent="0.25"/>
    <row r="197" ht="14.25" customHeight="1" x14ac:dyDescent="0.25"/>
    <row r="198" ht="14.25" customHeight="1" x14ac:dyDescent="0.25"/>
    <row r="199" ht="14.25" customHeight="1" x14ac:dyDescent="0.25"/>
    <row r="200" ht="14.25" customHeight="1" x14ac:dyDescent="0.25"/>
    <row r="201" ht="14.25" customHeight="1" x14ac:dyDescent="0.25"/>
    <row r="202" ht="14.25" customHeight="1" x14ac:dyDescent="0.25"/>
    <row r="203" ht="14.25" customHeight="1" x14ac:dyDescent="0.25"/>
    <row r="204" ht="14.25" customHeight="1" x14ac:dyDescent="0.25"/>
    <row r="205" ht="14.25" customHeight="1" x14ac:dyDescent="0.25"/>
    <row r="206" ht="14.25" customHeight="1" x14ac:dyDescent="0.25"/>
    <row r="207" ht="14.25" customHeight="1" x14ac:dyDescent="0.25"/>
    <row r="208" ht="14.25" customHeight="1" x14ac:dyDescent="0.25"/>
    <row r="209" ht="14.25" customHeight="1" x14ac:dyDescent="0.25"/>
    <row r="210" ht="14.25" customHeight="1" x14ac:dyDescent="0.25"/>
    <row r="211" ht="14.25" customHeight="1" x14ac:dyDescent="0.25"/>
    <row r="212" ht="14.25" customHeight="1" x14ac:dyDescent="0.25"/>
  </sheetData>
  <sheetProtection algorithmName="SHA-512" hashValue="zZZFHGmkpreXcVVCHT94ajKRNtZBRLmz052MwWKCrKSnDBHiWNLyA2+TEAvtbc8qzL77BfFqofYDFhoTkcPEkA==" saltValue="dav6spWb0R85IM7L7p+e0A==" spinCount="100000" sheet="1" objects="1" scenarios="1"/>
  <mergeCells count="33">
    <mergeCell ref="L7:L23"/>
    <mergeCell ref="M24:M47"/>
    <mergeCell ref="N24:N47"/>
    <mergeCell ref="T7:T23"/>
    <mergeCell ref="S7:S23"/>
    <mergeCell ref="R7:R23"/>
    <mergeCell ref="Q7:Q23"/>
    <mergeCell ref="P7:P23"/>
    <mergeCell ref="O7:O23"/>
    <mergeCell ref="N7:N23"/>
    <mergeCell ref="M7:M23"/>
    <mergeCell ref="T24:T47"/>
    <mergeCell ref="S24:S47"/>
    <mergeCell ref="R24:R47"/>
    <mergeCell ref="T48:T62"/>
    <mergeCell ref="S48:S62"/>
    <mergeCell ref="R48:R62"/>
    <mergeCell ref="B65:F65"/>
    <mergeCell ref="I65:K65"/>
    <mergeCell ref="B64:F64"/>
    <mergeCell ref="B1:D1"/>
    <mergeCell ref="I64:K64"/>
    <mergeCell ref="I2:R3"/>
    <mergeCell ref="Q48:Q62"/>
    <mergeCell ref="P48:P62"/>
    <mergeCell ref="O48:O62"/>
    <mergeCell ref="N48:N62"/>
    <mergeCell ref="M48:M62"/>
    <mergeCell ref="L48:L62"/>
    <mergeCell ref="Q24:Q47"/>
    <mergeCell ref="P24:P47"/>
    <mergeCell ref="O24:O47"/>
    <mergeCell ref="L24:L47"/>
  </mergeCells>
  <conditionalFormatting sqref="B7:B62">
    <cfRule type="containsBlanks" dxfId="7" priority="89">
      <formula>LEN(TRIM(B7))=0</formula>
    </cfRule>
  </conditionalFormatting>
  <conditionalFormatting sqref="B7:B62">
    <cfRule type="cellIs" dxfId="6" priority="83" operator="greaterThanOrEqual">
      <formula>1</formula>
    </cfRule>
  </conditionalFormatting>
  <conditionalFormatting sqref="K7:K62">
    <cfRule type="cellIs" dxfId="5" priority="80" operator="equal">
      <formula>"VYHOVUJE"</formula>
    </cfRule>
  </conditionalFormatting>
  <conditionalFormatting sqref="K7:K62">
    <cfRule type="cellIs" dxfId="4" priority="79" operator="equal">
      <formula>"NEVYHOVUJE"</formula>
    </cfRule>
  </conditionalFormatting>
  <conditionalFormatting sqref="I7:I62">
    <cfRule type="containsBlanks" dxfId="3" priority="50">
      <formula>LEN(TRIM(I7))=0</formula>
    </cfRule>
  </conditionalFormatting>
  <conditionalFormatting sqref="I7:I62">
    <cfRule type="notContainsBlanks" dxfId="2" priority="49">
      <formula>LEN(TRIM(I7))&gt;0</formula>
    </cfRule>
  </conditionalFormatting>
  <conditionalFormatting sqref="I7:I62">
    <cfRule type="notContainsBlanks" dxfId="1" priority="48">
      <formula>LEN(TRIM(I7))&gt;0</formula>
    </cfRule>
  </conditionalFormatting>
  <conditionalFormatting sqref="D7:D62">
    <cfRule type="containsBlanks" dxfId="0" priority="22">
      <formula>LEN(TRIM(D7))=0</formula>
    </cfRule>
  </conditionalFormatting>
  <dataValidations count="2">
    <dataValidation type="list" showInputMessage="1" showErrorMessage="1" sqref="M7" xr:uid="{00000000-0002-0000-0000-000000000000}">
      <formula1>"ANO,NE"</formula1>
    </dataValidation>
    <dataValidation type="list" showInputMessage="1" showErrorMessage="1" sqref="E7:E62" xr:uid="{B35C2096-3723-4A88-BBB5-3DA5260712AA}">
      <formula1>"ks,bal,sada,"</formula1>
    </dataValidation>
  </dataValidations>
  <pageMargins left="0.19685039370078741" right="0.19685039370078741" top="0.15748031496062992" bottom="0.19685039370078741" header="0.15748031496062992" footer="0.19685039370078741"/>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admin</cp:lastModifiedBy>
  <cp:revision>1</cp:revision>
  <cp:lastPrinted>2023-06-05T08:52:00Z</cp:lastPrinted>
  <dcterms:created xsi:type="dcterms:W3CDTF">2014-03-05T12:43:32Z</dcterms:created>
  <dcterms:modified xsi:type="dcterms:W3CDTF">2023-06-15T13:25:05Z</dcterms:modified>
</cp:coreProperties>
</file>